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1_品目マスタ" sheetId="1" state="visible" r:id="rId1"/>
    <sheet xmlns:r="http://schemas.openxmlformats.org/officeDocument/2006/relationships" name="2_ダッシュボード" sheetId="2" state="visible" r:id="rId2"/>
    <sheet xmlns:r="http://schemas.openxmlformats.org/officeDocument/2006/relationships" name="3_入出庫履歴" sheetId="3" state="visible" r:id="rId3"/>
    <sheet xmlns:r="http://schemas.openxmlformats.org/officeDocument/2006/relationships" name="4_棚卸表" sheetId="4" state="visible" r:id="rId4"/>
    <sheet xmlns:r="http://schemas.openxmlformats.org/officeDocument/2006/relationships" name="5_発注リスト" sheetId="5" state="visible" r:id="rId5"/>
    <sheet xmlns:r="http://schemas.openxmlformats.org/officeDocument/2006/relationships" name="使い方" sheetId="6" state="visible" r:id="rId6"/>
  </sheets>
  <definedNames>
    <definedName name="_xlnm.Print_Titles" localSheetId="0">'1_品目マスタ'!$1:$1</definedName>
    <definedName name="_xlnm.Print_Titles" localSheetId="2">'3_入出庫履歴'!$1:$1</definedName>
    <definedName name="_xlnm.Print_Titles" localSheetId="3">'4_棚卸表'!$1:$1</definedName>
    <definedName name="_xlnm.Print_Titles" localSheetId="4">'5_発注リスト'!$1:$1</definedName>
  </definedNames>
  <calcPr calcId="124519" fullCalcOnLoad="1"/>
</workbook>
</file>

<file path=xl/styles.xml><?xml version="1.0" encoding="utf-8"?>
<styleSheet xmlns="http://schemas.openxmlformats.org/spreadsheetml/2006/main">
  <numFmts count="1">
    <numFmt numFmtId="164" formatCode="&quot;¥&quot;#,##0"/>
  </numFmts>
  <fonts count="9">
    <font>
      <name val="Calibri"/>
      <family val="2"/>
      <color theme="1"/>
      <sz val="11"/>
      <scheme val="minor"/>
    </font>
    <font>
      <name val="ＭＳ Ｐゴシック"/>
      <b val="1"/>
      <sz val="10"/>
    </font>
    <font>
      <name val="ＭＳ Ｐゴシック"/>
      <sz val="9"/>
    </font>
    <font>
      <name val="ＭＳ Ｐゴシック"/>
      <b val="1"/>
      <sz val="16"/>
    </font>
    <font>
      <name val="ＭＳ Ｐゴシック"/>
      <b val="1"/>
      <sz val="11"/>
    </font>
    <font>
      <name val="ＭＳ Ｐゴシック"/>
      <sz val="11"/>
    </font>
    <font>
      <name val="ＭＳ Ｐゴシック"/>
      <b val="1"/>
      <sz val="12"/>
    </font>
    <font>
      <name val="ＭＳ Ｐゴシック"/>
      <sz val="10"/>
    </font>
    <font>
      <name val="ＭＳ Ｐゴシック"/>
      <b val="1"/>
      <sz val="14"/>
    </font>
  </fonts>
  <fills count="3">
    <fill>
      <patternFill/>
    </fill>
    <fill>
      <patternFill patternType="gray125"/>
    </fill>
    <fill>
      <patternFill patternType="solid">
        <fgColor rgb="00E8F0FE"/>
      </patternFill>
    </fill>
  </fills>
  <borders count="2">
    <border>
      <left/>
      <right/>
      <top/>
      <bottom/>
      <diagonal/>
    </border>
    <border>
      <left style="thin">
        <color rgb="00000000"/>
      </left>
      <right style="thin">
        <color rgb="00000000"/>
      </right>
      <top style="thin">
        <color rgb="00000000"/>
      </top>
      <bottom style="thin">
        <color rgb="00000000"/>
      </bottom>
    </border>
  </borders>
  <cellStyleXfs count="1">
    <xf numFmtId="0" fontId="0" fillId="0" borderId="0"/>
  </cellStyleXfs>
  <cellXfs count="16">
    <xf numFmtId="0" fontId="0" fillId="0" borderId="0" pivotButton="0" quotePrefix="0" xfId="0"/>
    <xf numFmtId="0" fontId="1" fillId="2" borderId="1" applyAlignment="1" pivotButton="0" quotePrefix="0" xfId="0">
      <alignment horizontal="center" vertical="center" wrapText="1"/>
    </xf>
    <xf numFmtId="0" fontId="2" fillId="0" borderId="1" applyAlignment="1" pivotButton="0" quotePrefix="0" xfId="0">
      <alignment vertical="center" wrapText="1"/>
    </xf>
    <xf numFmtId="164" fontId="2" fillId="0" borderId="1" applyAlignment="1" pivotButton="0" quotePrefix="0" xfId="0">
      <alignment vertical="center" wrapText="1"/>
    </xf>
    <xf numFmtId="0" fontId="3" fillId="0" borderId="0" applyAlignment="1" pivotButton="0" quotePrefix="0" xfId="0">
      <alignment horizontal="center"/>
    </xf>
    <xf numFmtId="0" fontId="4" fillId="2" borderId="1" applyAlignment="1" pivotButton="0" quotePrefix="0" xfId="0">
      <alignment vertical="center"/>
    </xf>
    <xf numFmtId="0" fontId="5" fillId="0" borderId="1" applyAlignment="1" pivotButton="0" quotePrefix="0" xfId="0">
      <alignment vertical="center"/>
    </xf>
    <xf numFmtId="164" fontId="5" fillId="0" borderId="1" applyAlignment="1" pivotButton="0" quotePrefix="0" xfId="0">
      <alignment vertical="center"/>
    </xf>
    <xf numFmtId="0" fontId="6" fillId="0" borderId="0" pivotButton="0" quotePrefix="0" xfId="0"/>
    <xf numFmtId="0" fontId="7" fillId="0" borderId="1" pivotButton="0" quotePrefix="0" xfId="0"/>
    <xf numFmtId="164" fontId="7" fillId="0" borderId="1" pivotButton="0" quotePrefix="0" xfId="0"/>
    <xf numFmtId="0" fontId="2" fillId="0" borderId="1" pivotButton="0" quotePrefix="0" xfId="0"/>
    <xf numFmtId="164" fontId="2" fillId="0" borderId="1" pivotButton="0" quotePrefix="0" xfId="0"/>
    <xf numFmtId="0" fontId="7" fillId="0" borderId="0" pivotButton="0" quotePrefix="0" xfId="0"/>
    <xf numFmtId="0" fontId="8" fillId="0" borderId="0" pivotButton="0" quotePrefix="0" xfId="0"/>
    <xf numFmtId="0" fontId="5" fillId="0" borderId="0" applyAlignment="1" pivotButton="0" quotePrefix="0" xfId="0">
      <alignment vertical="top" wrapText="1"/>
    </xf>
  </cellXfs>
  <cellStyles count="1">
    <cellStyle name="Normal" xfId="0" builtinId="0" hidden="0"/>
  </cellStyles>
  <dxfs count="4">
    <dxf>
      <fill>
        <patternFill patternType="solid">
          <fgColor rgb="00FFCDD2"/>
        </patternFill>
      </fill>
    </dxf>
    <dxf>
      <fill>
        <patternFill patternType="solid">
          <fgColor rgb="00FFE0B2"/>
        </patternFill>
      </fill>
    </dxf>
    <dxf>
      <fill>
        <patternFill patternType="solid">
          <fgColor rgb="00C8E6C9"/>
        </patternFill>
      </fill>
    </dxf>
    <dxf>
      <fill>
        <patternFill patternType="solid">
          <fgColor rgb="00FFF59D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styles" Target="styles.xml" Id="rId7"/><Relationship Type="http://schemas.openxmlformats.org/officeDocument/2006/relationships/theme" Target="theme/theme1.xml" Id="rId8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O101"/>
  <sheetViews>
    <sheetView workbookViewId="0">
      <selection activeCell="A1" sqref="A1"/>
    </sheetView>
  </sheetViews>
  <sheetFormatPr baseColWidth="8" defaultRowHeight="15"/>
  <cols>
    <col width="4" customWidth="1" min="1" max="1"/>
    <col width="12" customWidth="1" min="2" max="2"/>
    <col width="24" customWidth="1" min="3" max="3"/>
    <col width="12" customWidth="1" min="4" max="4"/>
    <col width="16" customWidth="1" min="5" max="5"/>
    <col width="6" customWidth="1" min="6" max="6"/>
    <col width="10" customWidth="1" min="7" max="7"/>
    <col width="16" customWidth="1" min="8" max="8"/>
    <col width="8" customWidth="1" min="9" max="9"/>
    <col width="8" customWidth="1" min="10" max="10"/>
    <col width="8" customWidth="1" min="11" max="11"/>
    <col width="10" customWidth="1" min="12" max="12"/>
    <col width="12" customWidth="1" min="13" max="13"/>
    <col width="10" customWidth="1" min="14" max="14"/>
    <col width="16" customWidth="1" min="15" max="15"/>
  </cols>
  <sheetData>
    <row r="1" ht="28" customHeight="1">
      <c r="A1" s="1" t="inlineStr">
        <is>
          <t>No</t>
        </is>
      </c>
      <c r="B1" s="1" t="inlineStr">
        <is>
          <t>SKU</t>
        </is>
      </c>
      <c r="C1" s="1" t="inlineStr">
        <is>
          <t>品名</t>
        </is>
      </c>
      <c r="D1" s="1" t="inlineStr">
        <is>
          <t>カテゴリ</t>
        </is>
      </c>
      <c r="E1" s="1" t="inlineStr">
        <is>
          <t>規格・型番</t>
        </is>
      </c>
      <c r="F1" s="1" t="inlineStr">
        <is>
          <t>単位</t>
        </is>
      </c>
      <c r="G1" s="1" t="inlineStr">
        <is>
          <t>標準単価</t>
        </is>
      </c>
      <c r="H1" s="1" t="inlineStr">
        <is>
          <t>仕入先</t>
        </is>
      </c>
      <c r="I1" s="1" t="inlineStr">
        <is>
          <t>リードタイム(日)</t>
        </is>
      </c>
      <c r="J1" s="1" t="inlineStr">
        <is>
          <t>安全在庫</t>
        </is>
      </c>
      <c r="K1" s="1" t="inlineStr">
        <is>
          <t>発注点</t>
        </is>
      </c>
      <c r="L1" s="1" t="inlineStr">
        <is>
          <t>現在在庫</t>
        </is>
      </c>
      <c r="M1" s="1" t="inlineStr">
        <is>
          <t>在庫評価額</t>
        </is>
      </c>
      <c r="N1" s="1" t="inlineStr">
        <is>
          <t>ステータス</t>
        </is>
      </c>
      <c r="O1" s="1" t="inlineStr">
        <is>
          <t>備考</t>
        </is>
      </c>
    </row>
    <row r="2">
      <c r="A2" s="2" t="n">
        <v>1</v>
      </c>
      <c r="B2" s="2" t="inlineStr">
        <is>
          <t>SKU-0001</t>
        </is>
      </c>
      <c r="C2" s="2" t="n"/>
      <c r="D2" s="2" t="n"/>
      <c r="E2" s="2" t="n"/>
      <c r="F2" s="2" t="n"/>
      <c r="G2" s="3" t="n"/>
      <c r="H2" s="2" t="n"/>
      <c r="I2" s="2" t="n"/>
      <c r="J2" s="2" t="n"/>
      <c r="K2" s="2">
        <f>J2+I2*2</f>
        <v/>
      </c>
      <c r="L2" s="2">
        <f>IFERROR(SUMIFS('3_入出庫履歴'!E:E,'3_入出庫履歴'!B:B,B2,'3_入出庫履歴'!D:D,"入庫")-SUMIFS('3_入出庫履歴'!E:E,'3_入出庫履歴'!B:B,B2,'3_入出庫履歴'!D:D,"出庫"),0)</f>
        <v/>
      </c>
      <c r="M2" s="3">
        <f>L2*G2</f>
        <v/>
      </c>
      <c r="N2" s="2">
        <f>IF(L2&lt;=0,"在庫切れ",IF(L2&lt;=K2,"要発注","適正"))</f>
        <v/>
      </c>
      <c r="O2" s="2" t="n"/>
    </row>
    <row r="3">
      <c r="A3" s="2" t="n">
        <v>2</v>
      </c>
      <c r="B3" s="2" t="inlineStr">
        <is>
          <t>SKU-0002</t>
        </is>
      </c>
      <c r="C3" s="2" t="n"/>
      <c r="D3" s="2" t="n"/>
      <c r="E3" s="2" t="n"/>
      <c r="F3" s="2" t="n"/>
      <c r="G3" s="3" t="n"/>
      <c r="H3" s="2" t="n"/>
      <c r="I3" s="2" t="n"/>
      <c r="J3" s="2" t="n"/>
      <c r="K3" s="2">
        <f>J3+I3*2</f>
        <v/>
      </c>
      <c r="L3" s="2">
        <f>IFERROR(SUMIFS('3_入出庫履歴'!E:E,'3_入出庫履歴'!B:B,B3,'3_入出庫履歴'!D:D,"入庫")-SUMIFS('3_入出庫履歴'!E:E,'3_入出庫履歴'!B:B,B3,'3_入出庫履歴'!D:D,"出庫"),0)</f>
        <v/>
      </c>
      <c r="M3" s="3">
        <f>L3*G3</f>
        <v/>
      </c>
      <c r="N3" s="2">
        <f>IF(L3&lt;=0,"在庫切れ",IF(L3&lt;=K3,"要発注","適正"))</f>
        <v/>
      </c>
      <c r="O3" s="2" t="n"/>
    </row>
    <row r="4">
      <c r="A4" s="2" t="n">
        <v>3</v>
      </c>
      <c r="B4" s="2" t="inlineStr">
        <is>
          <t>SKU-0003</t>
        </is>
      </c>
      <c r="C4" s="2" t="n"/>
      <c r="D4" s="2" t="n"/>
      <c r="E4" s="2" t="n"/>
      <c r="F4" s="2" t="n"/>
      <c r="G4" s="3" t="n"/>
      <c r="H4" s="2" t="n"/>
      <c r="I4" s="2" t="n"/>
      <c r="J4" s="2" t="n"/>
      <c r="K4" s="2">
        <f>J4+I4*2</f>
        <v/>
      </c>
      <c r="L4" s="2">
        <f>IFERROR(SUMIFS('3_入出庫履歴'!E:E,'3_入出庫履歴'!B:B,B4,'3_入出庫履歴'!D:D,"入庫")-SUMIFS('3_入出庫履歴'!E:E,'3_入出庫履歴'!B:B,B4,'3_入出庫履歴'!D:D,"出庫"),0)</f>
        <v/>
      </c>
      <c r="M4" s="3">
        <f>L4*G4</f>
        <v/>
      </c>
      <c r="N4" s="2">
        <f>IF(L4&lt;=0,"在庫切れ",IF(L4&lt;=K4,"要発注","適正"))</f>
        <v/>
      </c>
      <c r="O4" s="2" t="n"/>
    </row>
    <row r="5">
      <c r="A5" s="2" t="n">
        <v>4</v>
      </c>
      <c r="B5" s="2" t="inlineStr">
        <is>
          <t>SKU-0004</t>
        </is>
      </c>
      <c r="C5" s="2" t="n"/>
      <c r="D5" s="2" t="n"/>
      <c r="E5" s="2" t="n"/>
      <c r="F5" s="2" t="n"/>
      <c r="G5" s="3" t="n"/>
      <c r="H5" s="2" t="n"/>
      <c r="I5" s="2" t="n"/>
      <c r="J5" s="2" t="n"/>
      <c r="K5" s="2">
        <f>J5+I5*2</f>
        <v/>
      </c>
      <c r="L5" s="2">
        <f>IFERROR(SUMIFS('3_入出庫履歴'!E:E,'3_入出庫履歴'!B:B,B5,'3_入出庫履歴'!D:D,"入庫")-SUMIFS('3_入出庫履歴'!E:E,'3_入出庫履歴'!B:B,B5,'3_入出庫履歴'!D:D,"出庫"),0)</f>
        <v/>
      </c>
      <c r="M5" s="3">
        <f>L5*G5</f>
        <v/>
      </c>
      <c r="N5" s="2">
        <f>IF(L5&lt;=0,"在庫切れ",IF(L5&lt;=K5,"要発注","適正"))</f>
        <v/>
      </c>
      <c r="O5" s="2" t="n"/>
    </row>
    <row r="6">
      <c r="A6" s="2" t="n">
        <v>5</v>
      </c>
      <c r="B6" s="2" t="inlineStr">
        <is>
          <t>SKU-0005</t>
        </is>
      </c>
      <c r="C6" s="2" t="n"/>
      <c r="D6" s="2" t="n"/>
      <c r="E6" s="2" t="n"/>
      <c r="F6" s="2" t="n"/>
      <c r="G6" s="3" t="n"/>
      <c r="H6" s="2" t="n"/>
      <c r="I6" s="2" t="n"/>
      <c r="J6" s="2" t="n"/>
      <c r="K6" s="2">
        <f>J6+I6*2</f>
        <v/>
      </c>
      <c r="L6" s="2">
        <f>IFERROR(SUMIFS('3_入出庫履歴'!E:E,'3_入出庫履歴'!B:B,B6,'3_入出庫履歴'!D:D,"入庫")-SUMIFS('3_入出庫履歴'!E:E,'3_入出庫履歴'!B:B,B6,'3_入出庫履歴'!D:D,"出庫"),0)</f>
        <v/>
      </c>
      <c r="M6" s="3">
        <f>L6*G6</f>
        <v/>
      </c>
      <c r="N6" s="2">
        <f>IF(L6&lt;=0,"在庫切れ",IF(L6&lt;=K6,"要発注","適正"))</f>
        <v/>
      </c>
      <c r="O6" s="2" t="n"/>
    </row>
    <row r="7">
      <c r="A7" s="2" t="n">
        <v>6</v>
      </c>
      <c r="B7" s="2" t="inlineStr">
        <is>
          <t>SKU-0006</t>
        </is>
      </c>
      <c r="C7" s="2" t="n"/>
      <c r="D7" s="2" t="n"/>
      <c r="E7" s="2" t="n"/>
      <c r="F7" s="2" t="n"/>
      <c r="G7" s="3" t="n"/>
      <c r="H7" s="2" t="n"/>
      <c r="I7" s="2" t="n"/>
      <c r="J7" s="2" t="n"/>
      <c r="K7" s="2">
        <f>J7+I7*2</f>
        <v/>
      </c>
      <c r="L7" s="2">
        <f>IFERROR(SUMIFS('3_入出庫履歴'!E:E,'3_入出庫履歴'!B:B,B7,'3_入出庫履歴'!D:D,"入庫")-SUMIFS('3_入出庫履歴'!E:E,'3_入出庫履歴'!B:B,B7,'3_入出庫履歴'!D:D,"出庫"),0)</f>
        <v/>
      </c>
      <c r="M7" s="3">
        <f>L7*G7</f>
        <v/>
      </c>
      <c r="N7" s="2">
        <f>IF(L7&lt;=0,"在庫切れ",IF(L7&lt;=K7,"要発注","適正"))</f>
        <v/>
      </c>
      <c r="O7" s="2" t="n"/>
    </row>
    <row r="8">
      <c r="A8" s="2" t="n">
        <v>7</v>
      </c>
      <c r="B8" s="2" t="inlineStr">
        <is>
          <t>SKU-0007</t>
        </is>
      </c>
      <c r="C8" s="2" t="n"/>
      <c r="D8" s="2" t="n"/>
      <c r="E8" s="2" t="n"/>
      <c r="F8" s="2" t="n"/>
      <c r="G8" s="3" t="n"/>
      <c r="H8" s="2" t="n"/>
      <c r="I8" s="2" t="n"/>
      <c r="J8" s="2" t="n"/>
      <c r="K8" s="2">
        <f>J8+I8*2</f>
        <v/>
      </c>
      <c r="L8" s="2">
        <f>IFERROR(SUMIFS('3_入出庫履歴'!E:E,'3_入出庫履歴'!B:B,B8,'3_入出庫履歴'!D:D,"入庫")-SUMIFS('3_入出庫履歴'!E:E,'3_入出庫履歴'!B:B,B8,'3_入出庫履歴'!D:D,"出庫"),0)</f>
        <v/>
      </c>
      <c r="M8" s="3">
        <f>L8*G8</f>
        <v/>
      </c>
      <c r="N8" s="2">
        <f>IF(L8&lt;=0,"在庫切れ",IF(L8&lt;=K8,"要発注","適正"))</f>
        <v/>
      </c>
      <c r="O8" s="2" t="n"/>
    </row>
    <row r="9">
      <c r="A9" s="2" t="n">
        <v>8</v>
      </c>
      <c r="B9" s="2" t="inlineStr">
        <is>
          <t>SKU-0008</t>
        </is>
      </c>
      <c r="C9" s="2" t="n"/>
      <c r="D9" s="2" t="n"/>
      <c r="E9" s="2" t="n"/>
      <c r="F9" s="2" t="n"/>
      <c r="G9" s="3" t="n"/>
      <c r="H9" s="2" t="n"/>
      <c r="I9" s="2" t="n"/>
      <c r="J9" s="2" t="n"/>
      <c r="K9" s="2">
        <f>J9+I9*2</f>
        <v/>
      </c>
      <c r="L9" s="2">
        <f>IFERROR(SUMIFS('3_入出庫履歴'!E:E,'3_入出庫履歴'!B:B,B9,'3_入出庫履歴'!D:D,"入庫")-SUMIFS('3_入出庫履歴'!E:E,'3_入出庫履歴'!B:B,B9,'3_入出庫履歴'!D:D,"出庫"),0)</f>
        <v/>
      </c>
      <c r="M9" s="3">
        <f>L9*G9</f>
        <v/>
      </c>
      <c r="N9" s="2">
        <f>IF(L9&lt;=0,"在庫切れ",IF(L9&lt;=K9,"要発注","適正"))</f>
        <v/>
      </c>
      <c r="O9" s="2" t="n"/>
    </row>
    <row r="10">
      <c r="A10" s="2" t="n">
        <v>9</v>
      </c>
      <c r="B10" s="2" t="inlineStr">
        <is>
          <t>SKU-0009</t>
        </is>
      </c>
      <c r="C10" s="2" t="n"/>
      <c r="D10" s="2" t="n"/>
      <c r="E10" s="2" t="n"/>
      <c r="F10" s="2" t="n"/>
      <c r="G10" s="3" t="n"/>
      <c r="H10" s="2" t="n"/>
      <c r="I10" s="2" t="n"/>
      <c r="J10" s="2" t="n"/>
      <c r="K10" s="2">
        <f>J10+I10*2</f>
        <v/>
      </c>
      <c r="L10" s="2">
        <f>IFERROR(SUMIFS('3_入出庫履歴'!E:E,'3_入出庫履歴'!B:B,B10,'3_入出庫履歴'!D:D,"入庫")-SUMIFS('3_入出庫履歴'!E:E,'3_入出庫履歴'!B:B,B10,'3_入出庫履歴'!D:D,"出庫"),0)</f>
        <v/>
      </c>
      <c r="M10" s="3">
        <f>L10*G10</f>
        <v/>
      </c>
      <c r="N10" s="2">
        <f>IF(L10&lt;=0,"在庫切れ",IF(L10&lt;=K10,"要発注","適正"))</f>
        <v/>
      </c>
      <c r="O10" s="2" t="n"/>
    </row>
    <row r="11">
      <c r="A11" s="2" t="n">
        <v>10</v>
      </c>
      <c r="B11" s="2" t="inlineStr">
        <is>
          <t>SKU-0010</t>
        </is>
      </c>
      <c r="C11" s="2" t="n"/>
      <c r="D11" s="2" t="n"/>
      <c r="E11" s="2" t="n"/>
      <c r="F11" s="2" t="n"/>
      <c r="G11" s="3" t="n"/>
      <c r="H11" s="2" t="n"/>
      <c r="I11" s="2" t="n"/>
      <c r="J11" s="2" t="n"/>
      <c r="K11" s="2">
        <f>J11+I11*2</f>
        <v/>
      </c>
      <c r="L11" s="2">
        <f>IFERROR(SUMIFS('3_入出庫履歴'!E:E,'3_入出庫履歴'!B:B,B11,'3_入出庫履歴'!D:D,"入庫")-SUMIFS('3_入出庫履歴'!E:E,'3_入出庫履歴'!B:B,B11,'3_入出庫履歴'!D:D,"出庫"),0)</f>
        <v/>
      </c>
      <c r="M11" s="3">
        <f>L11*G11</f>
        <v/>
      </c>
      <c r="N11" s="2">
        <f>IF(L11&lt;=0,"在庫切れ",IF(L11&lt;=K11,"要発注","適正"))</f>
        <v/>
      </c>
      <c r="O11" s="2" t="n"/>
    </row>
    <row r="12">
      <c r="A12" s="2" t="n">
        <v>11</v>
      </c>
      <c r="B12" s="2" t="inlineStr">
        <is>
          <t>SKU-0011</t>
        </is>
      </c>
      <c r="C12" s="2" t="n"/>
      <c r="D12" s="2" t="n"/>
      <c r="E12" s="2" t="n"/>
      <c r="F12" s="2" t="n"/>
      <c r="G12" s="3" t="n"/>
      <c r="H12" s="2" t="n"/>
      <c r="I12" s="2" t="n"/>
      <c r="J12" s="2" t="n"/>
      <c r="K12" s="2">
        <f>J12+I12*2</f>
        <v/>
      </c>
      <c r="L12" s="2">
        <f>IFERROR(SUMIFS('3_入出庫履歴'!E:E,'3_入出庫履歴'!B:B,B12,'3_入出庫履歴'!D:D,"入庫")-SUMIFS('3_入出庫履歴'!E:E,'3_入出庫履歴'!B:B,B12,'3_入出庫履歴'!D:D,"出庫"),0)</f>
        <v/>
      </c>
      <c r="M12" s="3">
        <f>L12*G12</f>
        <v/>
      </c>
      <c r="N12" s="2">
        <f>IF(L12&lt;=0,"在庫切れ",IF(L12&lt;=K12,"要発注","適正"))</f>
        <v/>
      </c>
      <c r="O12" s="2" t="n"/>
    </row>
    <row r="13">
      <c r="A13" s="2" t="n">
        <v>12</v>
      </c>
      <c r="B13" s="2" t="inlineStr">
        <is>
          <t>SKU-0012</t>
        </is>
      </c>
      <c r="C13" s="2" t="n"/>
      <c r="D13" s="2" t="n"/>
      <c r="E13" s="2" t="n"/>
      <c r="F13" s="2" t="n"/>
      <c r="G13" s="3" t="n"/>
      <c r="H13" s="2" t="n"/>
      <c r="I13" s="2" t="n"/>
      <c r="J13" s="2" t="n"/>
      <c r="K13" s="2">
        <f>J13+I13*2</f>
        <v/>
      </c>
      <c r="L13" s="2">
        <f>IFERROR(SUMIFS('3_入出庫履歴'!E:E,'3_入出庫履歴'!B:B,B13,'3_入出庫履歴'!D:D,"入庫")-SUMIFS('3_入出庫履歴'!E:E,'3_入出庫履歴'!B:B,B13,'3_入出庫履歴'!D:D,"出庫"),0)</f>
        <v/>
      </c>
      <c r="M13" s="3">
        <f>L13*G13</f>
        <v/>
      </c>
      <c r="N13" s="2">
        <f>IF(L13&lt;=0,"在庫切れ",IF(L13&lt;=K13,"要発注","適正"))</f>
        <v/>
      </c>
      <c r="O13" s="2" t="n"/>
    </row>
    <row r="14">
      <c r="A14" s="2" t="n">
        <v>13</v>
      </c>
      <c r="B14" s="2" t="inlineStr">
        <is>
          <t>SKU-0013</t>
        </is>
      </c>
      <c r="C14" s="2" t="n"/>
      <c r="D14" s="2" t="n"/>
      <c r="E14" s="2" t="n"/>
      <c r="F14" s="2" t="n"/>
      <c r="G14" s="3" t="n"/>
      <c r="H14" s="2" t="n"/>
      <c r="I14" s="2" t="n"/>
      <c r="J14" s="2" t="n"/>
      <c r="K14" s="2">
        <f>J14+I14*2</f>
        <v/>
      </c>
      <c r="L14" s="2">
        <f>IFERROR(SUMIFS('3_入出庫履歴'!E:E,'3_入出庫履歴'!B:B,B14,'3_入出庫履歴'!D:D,"入庫")-SUMIFS('3_入出庫履歴'!E:E,'3_入出庫履歴'!B:B,B14,'3_入出庫履歴'!D:D,"出庫"),0)</f>
        <v/>
      </c>
      <c r="M14" s="3">
        <f>L14*G14</f>
        <v/>
      </c>
      <c r="N14" s="2">
        <f>IF(L14&lt;=0,"在庫切れ",IF(L14&lt;=K14,"要発注","適正"))</f>
        <v/>
      </c>
      <c r="O14" s="2" t="n"/>
    </row>
    <row r="15">
      <c r="A15" s="2" t="n">
        <v>14</v>
      </c>
      <c r="B15" s="2" t="inlineStr">
        <is>
          <t>SKU-0014</t>
        </is>
      </c>
      <c r="C15" s="2" t="n"/>
      <c r="D15" s="2" t="n"/>
      <c r="E15" s="2" t="n"/>
      <c r="F15" s="2" t="n"/>
      <c r="G15" s="3" t="n"/>
      <c r="H15" s="2" t="n"/>
      <c r="I15" s="2" t="n"/>
      <c r="J15" s="2" t="n"/>
      <c r="K15" s="2">
        <f>J15+I15*2</f>
        <v/>
      </c>
      <c r="L15" s="2">
        <f>IFERROR(SUMIFS('3_入出庫履歴'!E:E,'3_入出庫履歴'!B:B,B15,'3_入出庫履歴'!D:D,"入庫")-SUMIFS('3_入出庫履歴'!E:E,'3_入出庫履歴'!B:B,B15,'3_入出庫履歴'!D:D,"出庫"),0)</f>
        <v/>
      </c>
      <c r="M15" s="3">
        <f>L15*G15</f>
        <v/>
      </c>
      <c r="N15" s="2">
        <f>IF(L15&lt;=0,"在庫切れ",IF(L15&lt;=K15,"要発注","適正"))</f>
        <v/>
      </c>
      <c r="O15" s="2" t="n"/>
    </row>
    <row r="16">
      <c r="A16" s="2" t="n">
        <v>15</v>
      </c>
      <c r="B16" s="2" t="inlineStr">
        <is>
          <t>SKU-0015</t>
        </is>
      </c>
      <c r="C16" s="2" t="n"/>
      <c r="D16" s="2" t="n"/>
      <c r="E16" s="2" t="n"/>
      <c r="F16" s="2" t="n"/>
      <c r="G16" s="3" t="n"/>
      <c r="H16" s="2" t="n"/>
      <c r="I16" s="2" t="n"/>
      <c r="J16" s="2" t="n"/>
      <c r="K16" s="2">
        <f>J16+I16*2</f>
        <v/>
      </c>
      <c r="L16" s="2">
        <f>IFERROR(SUMIFS('3_入出庫履歴'!E:E,'3_入出庫履歴'!B:B,B16,'3_入出庫履歴'!D:D,"入庫")-SUMIFS('3_入出庫履歴'!E:E,'3_入出庫履歴'!B:B,B16,'3_入出庫履歴'!D:D,"出庫"),0)</f>
        <v/>
      </c>
      <c r="M16" s="3">
        <f>L16*G16</f>
        <v/>
      </c>
      <c r="N16" s="2">
        <f>IF(L16&lt;=0,"在庫切れ",IF(L16&lt;=K16,"要発注","適正"))</f>
        <v/>
      </c>
      <c r="O16" s="2" t="n"/>
    </row>
    <row r="17">
      <c r="A17" s="2" t="n">
        <v>16</v>
      </c>
      <c r="B17" s="2" t="inlineStr">
        <is>
          <t>SKU-0016</t>
        </is>
      </c>
      <c r="C17" s="2" t="n"/>
      <c r="D17" s="2" t="n"/>
      <c r="E17" s="2" t="n"/>
      <c r="F17" s="2" t="n"/>
      <c r="G17" s="3" t="n"/>
      <c r="H17" s="2" t="n"/>
      <c r="I17" s="2" t="n"/>
      <c r="J17" s="2" t="n"/>
      <c r="K17" s="2">
        <f>J17+I17*2</f>
        <v/>
      </c>
      <c r="L17" s="2">
        <f>IFERROR(SUMIFS('3_入出庫履歴'!E:E,'3_入出庫履歴'!B:B,B17,'3_入出庫履歴'!D:D,"入庫")-SUMIFS('3_入出庫履歴'!E:E,'3_入出庫履歴'!B:B,B17,'3_入出庫履歴'!D:D,"出庫"),0)</f>
        <v/>
      </c>
      <c r="M17" s="3">
        <f>L17*G17</f>
        <v/>
      </c>
      <c r="N17" s="2">
        <f>IF(L17&lt;=0,"在庫切れ",IF(L17&lt;=K17,"要発注","適正"))</f>
        <v/>
      </c>
      <c r="O17" s="2" t="n"/>
    </row>
    <row r="18">
      <c r="A18" s="2" t="n">
        <v>17</v>
      </c>
      <c r="B18" s="2" t="inlineStr">
        <is>
          <t>SKU-0017</t>
        </is>
      </c>
      <c r="C18" s="2" t="n"/>
      <c r="D18" s="2" t="n"/>
      <c r="E18" s="2" t="n"/>
      <c r="F18" s="2" t="n"/>
      <c r="G18" s="3" t="n"/>
      <c r="H18" s="2" t="n"/>
      <c r="I18" s="2" t="n"/>
      <c r="J18" s="2" t="n"/>
      <c r="K18" s="2">
        <f>J18+I18*2</f>
        <v/>
      </c>
      <c r="L18" s="2">
        <f>IFERROR(SUMIFS('3_入出庫履歴'!E:E,'3_入出庫履歴'!B:B,B18,'3_入出庫履歴'!D:D,"入庫")-SUMIFS('3_入出庫履歴'!E:E,'3_入出庫履歴'!B:B,B18,'3_入出庫履歴'!D:D,"出庫"),0)</f>
        <v/>
      </c>
      <c r="M18" s="3">
        <f>L18*G18</f>
        <v/>
      </c>
      <c r="N18" s="2">
        <f>IF(L18&lt;=0,"在庫切れ",IF(L18&lt;=K18,"要発注","適正"))</f>
        <v/>
      </c>
      <c r="O18" s="2" t="n"/>
    </row>
    <row r="19">
      <c r="A19" s="2" t="n">
        <v>18</v>
      </c>
      <c r="B19" s="2" t="inlineStr">
        <is>
          <t>SKU-0018</t>
        </is>
      </c>
      <c r="C19" s="2" t="n"/>
      <c r="D19" s="2" t="n"/>
      <c r="E19" s="2" t="n"/>
      <c r="F19" s="2" t="n"/>
      <c r="G19" s="3" t="n"/>
      <c r="H19" s="2" t="n"/>
      <c r="I19" s="2" t="n"/>
      <c r="J19" s="2" t="n"/>
      <c r="K19" s="2">
        <f>J19+I19*2</f>
        <v/>
      </c>
      <c r="L19" s="2">
        <f>IFERROR(SUMIFS('3_入出庫履歴'!E:E,'3_入出庫履歴'!B:B,B19,'3_入出庫履歴'!D:D,"入庫")-SUMIFS('3_入出庫履歴'!E:E,'3_入出庫履歴'!B:B,B19,'3_入出庫履歴'!D:D,"出庫"),0)</f>
        <v/>
      </c>
      <c r="M19" s="3">
        <f>L19*G19</f>
        <v/>
      </c>
      <c r="N19" s="2">
        <f>IF(L19&lt;=0,"在庫切れ",IF(L19&lt;=K19,"要発注","適正"))</f>
        <v/>
      </c>
      <c r="O19" s="2" t="n"/>
    </row>
    <row r="20">
      <c r="A20" s="2" t="n">
        <v>19</v>
      </c>
      <c r="B20" s="2" t="inlineStr">
        <is>
          <t>SKU-0019</t>
        </is>
      </c>
      <c r="C20" s="2" t="n"/>
      <c r="D20" s="2" t="n"/>
      <c r="E20" s="2" t="n"/>
      <c r="F20" s="2" t="n"/>
      <c r="G20" s="3" t="n"/>
      <c r="H20" s="2" t="n"/>
      <c r="I20" s="2" t="n"/>
      <c r="J20" s="2" t="n"/>
      <c r="K20" s="2">
        <f>J20+I20*2</f>
        <v/>
      </c>
      <c r="L20" s="2">
        <f>IFERROR(SUMIFS('3_入出庫履歴'!E:E,'3_入出庫履歴'!B:B,B20,'3_入出庫履歴'!D:D,"入庫")-SUMIFS('3_入出庫履歴'!E:E,'3_入出庫履歴'!B:B,B20,'3_入出庫履歴'!D:D,"出庫"),0)</f>
        <v/>
      </c>
      <c r="M20" s="3">
        <f>L20*G20</f>
        <v/>
      </c>
      <c r="N20" s="2">
        <f>IF(L20&lt;=0,"在庫切れ",IF(L20&lt;=K20,"要発注","適正"))</f>
        <v/>
      </c>
      <c r="O20" s="2" t="n"/>
    </row>
    <row r="21">
      <c r="A21" s="2" t="n">
        <v>20</v>
      </c>
      <c r="B21" s="2" t="inlineStr">
        <is>
          <t>SKU-0020</t>
        </is>
      </c>
      <c r="C21" s="2" t="n"/>
      <c r="D21" s="2" t="n"/>
      <c r="E21" s="2" t="n"/>
      <c r="F21" s="2" t="n"/>
      <c r="G21" s="3" t="n"/>
      <c r="H21" s="2" t="n"/>
      <c r="I21" s="2" t="n"/>
      <c r="J21" s="2" t="n"/>
      <c r="K21" s="2">
        <f>J21+I21*2</f>
        <v/>
      </c>
      <c r="L21" s="2">
        <f>IFERROR(SUMIFS('3_入出庫履歴'!E:E,'3_入出庫履歴'!B:B,B21,'3_入出庫履歴'!D:D,"入庫")-SUMIFS('3_入出庫履歴'!E:E,'3_入出庫履歴'!B:B,B21,'3_入出庫履歴'!D:D,"出庫"),0)</f>
        <v/>
      </c>
      <c r="M21" s="3">
        <f>L21*G21</f>
        <v/>
      </c>
      <c r="N21" s="2">
        <f>IF(L21&lt;=0,"在庫切れ",IF(L21&lt;=K21,"要発注","適正"))</f>
        <v/>
      </c>
      <c r="O21" s="2" t="n"/>
    </row>
    <row r="22">
      <c r="A22" s="2" t="n">
        <v>21</v>
      </c>
      <c r="B22" s="2" t="inlineStr">
        <is>
          <t>SKU-0021</t>
        </is>
      </c>
      <c r="C22" s="2" t="n"/>
      <c r="D22" s="2" t="n"/>
      <c r="E22" s="2" t="n"/>
      <c r="F22" s="2" t="n"/>
      <c r="G22" s="3" t="n"/>
      <c r="H22" s="2" t="n"/>
      <c r="I22" s="2" t="n"/>
      <c r="J22" s="2" t="n"/>
      <c r="K22" s="2">
        <f>J22+I22*2</f>
        <v/>
      </c>
      <c r="L22" s="2">
        <f>IFERROR(SUMIFS('3_入出庫履歴'!E:E,'3_入出庫履歴'!B:B,B22,'3_入出庫履歴'!D:D,"入庫")-SUMIFS('3_入出庫履歴'!E:E,'3_入出庫履歴'!B:B,B22,'3_入出庫履歴'!D:D,"出庫"),0)</f>
        <v/>
      </c>
      <c r="M22" s="3">
        <f>L22*G22</f>
        <v/>
      </c>
      <c r="N22" s="2">
        <f>IF(L22&lt;=0,"在庫切れ",IF(L22&lt;=K22,"要発注","適正"))</f>
        <v/>
      </c>
      <c r="O22" s="2" t="n"/>
    </row>
    <row r="23">
      <c r="A23" s="2" t="n">
        <v>22</v>
      </c>
      <c r="B23" s="2" t="inlineStr">
        <is>
          <t>SKU-0022</t>
        </is>
      </c>
      <c r="C23" s="2" t="n"/>
      <c r="D23" s="2" t="n"/>
      <c r="E23" s="2" t="n"/>
      <c r="F23" s="2" t="n"/>
      <c r="G23" s="3" t="n"/>
      <c r="H23" s="2" t="n"/>
      <c r="I23" s="2" t="n"/>
      <c r="J23" s="2" t="n"/>
      <c r="K23" s="2">
        <f>J23+I23*2</f>
        <v/>
      </c>
      <c r="L23" s="2">
        <f>IFERROR(SUMIFS('3_入出庫履歴'!E:E,'3_入出庫履歴'!B:B,B23,'3_入出庫履歴'!D:D,"入庫")-SUMIFS('3_入出庫履歴'!E:E,'3_入出庫履歴'!B:B,B23,'3_入出庫履歴'!D:D,"出庫"),0)</f>
        <v/>
      </c>
      <c r="M23" s="3">
        <f>L23*G23</f>
        <v/>
      </c>
      <c r="N23" s="2">
        <f>IF(L23&lt;=0,"在庫切れ",IF(L23&lt;=K23,"要発注","適正"))</f>
        <v/>
      </c>
      <c r="O23" s="2" t="n"/>
    </row>
    <row r="24">
      <c r="A24" s="2" t="n">
        <v>23</v>
      </c>
      <c r="B24" s="2" t="inlineStr">
        <is>
          <t>SKU-0023</t>
        </is>
      </c>
      <c r="C24" s="2" t="n"/>
      <c r="D24" s="2" t="n"/>
      <c r="E24" s="2" t="n"/>
      <c r="F24" s="2" t="n"/>
      <c r="G24" s="3" t="n"/>
      <c r="H24" s="2" t="n"/>
      <c r="I24" s="2" t="n"/>
      <c r="J24" s="2" t="n"/>
      <c r="K24" s="2">
        <f>J24+I24*2</f>
        <v/>
      </c>
      <c r="L24" s="2">
        <f>IFERROR(SUMIFS('3_入出庫履歴'!E:E,'3_入出庫履歴'!B:B,B24,'3_入出庫履歴'!D:D,"入庫")-SUMIFS('3_入出庫履歴'!E:E,'3_入出庫履歴'!B:B,B24,'3_入出庫履歴'!D:D,"出庫"),0)</f>
        <v/>
      </c>
      <c r="M24" s="3">
        <f>L24*G24</f>
        <v/>
      </c>
      <c r="N24" s="2">
        <f>IF(L24&lt;=0,"在庫切れ",IF(L24&lt;=K24,"要発注","適正"))</f>
        <v/>
      </c>
      <c r="O24" s="2" t="n"/>
    </row>
    <row r="25">
      <c r="A25" s="2" t="n">
        <v>24</v>
      </c>
      <c r="B25" s="2" t="inlineStr">
        <is>
          <t>SKU-0024</t>
        </is>
      </c>
      <c r="C25" s="2" t="n"/>
      <c r="D25" s="2" t="n"/>
      <c r="E25" s="2" t="n"/>
      <c r="F25" s="2" t="n"/>
      <c r="G25" s="3" t="n"/>
      <c r="H25" s="2" t="n"/>
      <c r="I25" s="2" t="n"/>
      <c r="J25" s="2" t="n"/>
      <c r="K25" s="2">
        <f>J25+I25*2</f>
        <v/>
      </c>
      <c r="L25" s="2">
        <f>IFERROR(SUMIFS('3_入出庫履歴'!E:E,'3_入出庫履歴'!B:B,B25,'3_入出庫履歴'!D:D,"入庫")-SUMIFS('3_入出庫履歴'!E:E,'3_入出庫履歴'!B:B,B25,'3_入出庫履歴'!D:D,"出庫"),0)</f>
        <v/>
      </c>
      <c r="M25" s="3">
        <f>L25*G25</f>
        <v/>
      </c>
      <c r="N25" s="2">
        <f>IF(L25&lt;=0,"在庫切れ",IF(L25&lt;=K25,"要発注","適正"))</f>
        <v/>
      </c>
      <c r="O25" s="2" t="n"/>
    </row>
    <row r="26">
      <c r="A26" s="2" t="n">
        <v>25</v>
      </c>
      <c r="B26" s="2" t="inlineStr">
        <is>
          <t>SKU-0025</t>
        </is>
      </c>
      <c r="C26" s="2" t="n"/>
      <c r="D26" s="2" t="n"/>
      <c r="E26" s="2" t="n"/>
      <c r="F26" s="2" t="n"/>
      <c r="G26" s="3" t="n"/>
      <c r="H26" s="2" t="n"/>
      <c r="I26" s="2" t="n"/>
      <c r="J26" s="2" t="n"/>
      <c r="K26" s="2">
        <f>J26+I26*2</f>
        <v/>
      </c>
      <c r="L26" s="2">
        <f>IFERROR(SUMIFS('3_入出庫履歴'!E:E,'3_入出庫履歴'!B:B,B26,'3_入出庫履歴'!D:D,"入庫")-SUMIFS('3_入出庫履歴'!E:E,'3_入出庫履歴'!B:B,B26,'3_入出庫履歴'!D:D,"出庫"),0)</f>
        <v/>
      </c>
      <c r="M26" s="3">
        <f>L26*G26</f>
        <v/>
      </c>
      <c r="N26" s="2">
        <f>IF(L26&lt;=0,"在庫切れ",IF(L26&lt;=K26,"要発注","適正"))</f>
        <v/>
      </c>
      <c r="O26" s="2" t="n"/>
    </row>
    <row r="27">
      <c r="A27" s="2" t="n">
        <v>26</v>
      </c>
      <c r="B27" s="2" t="inlineStr">
        <is>
          <t>SKU-0026</t>
        </is>
      </c>
      <c r="C27" s="2" t="n"/>
      <c r="D27" s="2" t="n"/>
      <c r="E27" s="2" t="n"/>
      <c r="F27" s="2" t="n"/>
      <c r="G27" s="3" t="n"/>
      <c r="H27" s="2" t="n"/>
      <c r="I27" s="2" t="n"/>
      <c r="J27" s="2" t="n"/>
      <c r="K27" s="2">
        <f>J27+I27*2</f>
        <v/>
      </c>
      <c r="L27" s="2">
        <f>IFERROR(SUMIFS('3_入出庫履歴'!E:E,'3_入出庫履歴'!B:B,B27,'3_入出庫履歴'!D:D,"入庫")-SUMIFS('3_入出庫履歴'!E:E,'3_入出庫履歴'!B:B,B27,'3_入出庫履歴'!D:D,"出庫"),0)</f>
        <v/>
      </c>
      <c r="M27" s="3">
        <f>L27*G27</f>
        <v/>
      </c>
      <c r="N27" s="2">
        <f>IF(L27&lt;=0,"在庫切れ",IF(L27&lt;=K27,"要発注","適正"))</f>
        <v/>
      </c>
      <c r="O27" s="2" t="n"/>
    </row>
    <row r="28">
      <c r="A28" s="2" t="n">
        <v>27</v>
      </c>
      <c r="B28" s="2" t="inlineStr">
        <is>
          <t>SKU-0027</t>
        </is>
      </c>
      <c r="C28" s="2" t="n"/>
      <c r="D28" s="2" t="n"/>
      <c r="E28" s="2" t="n"/>
      <c r="F28" s="2" t="n"/>
      <c r="G28" s="3" t="n"/>
      <c r="H28" s="2" t="n"/>
      <c r="I28" s="2" t="n"/>
      <c r="J28" s="2" t="n"/>
      <c r="K28" s="2">
        <f>J28+I28*2</f>
        <v/>
      </c>
      <c r="L28" s="2">
        <f>IFERROR(SUMIFS('3_入出庫履歴'!E:E,'3_入出庫履歴'!B:B,B28,'3_入出庫履歴'!D:D,"入庫")-SUMIFS('3_入出庫履歴'!E:E,'3_入出庫履歴'!B:B,B28,'3_入出庫履歴'!D:D,"出庫"),0)</f>
        <v/>
      </c>
      <c r="M28" s="3">
        <f>L28*G28</f>
        <v/>
      </c>
      <c r="N28" s="2">
        <f>IF(L28&lt;=0,"在庫切れ",IF(L28&lt;=K28,"要発注","適正"))</f>
        <v/>
      </c>
      <c r="O28" s="2" t="n"/>
    </row>
    <row r="29">
      <c r="A29" s="2" t="n">
        <v>28</v>
      </c>
      <c r="B29" s="2" t="inlineStr">
        <is>
          <t>SKU-0028</t>
        </is>
      </c>
      <c r="C29" s="2" t="n"/>
      <c r="D29" s="2" t="n"/>
      <c r="E29" s="2" t="n"/>
      <c r="F29" s="2" t="n"/>
      <c r="G29" s="3" t="n"/>
      <c r="H29" s="2" t="n"/>
      <c r="I29" s="2" t="n"/>
      <c r="J29" s="2" t="n"/>
      <c r="K29" s="2">
        <f>J29+I29*2</f>
        <v/>
      </c>
      <c r="L29" s="2">
        <f>IFERROR(SUMIFS('3_入出庫履歴'!E:E,'3_入出庫履歴'!B:B,B29,'3_入出庫履歴'!D:D,"入庫")-SUMIFS('3_入出庫履歴'!E:E,'3_入出庫履歴'!B:B,B29,'3_入出庫履歴'!D:D,"出庫"),0)</f>
        <v/>
      </c>
      <c r="M29" s="3">
        <f>L29*G29</f>
        <v/>
      </c>
      <c r="N29" s="2">
        <f>IF(L29&lt;=0,"在庫切れ",IF(L29&lt;=K29,"要発注","適正"))</f>
        <v/>
      </c>
      <c r="O29" s="2" t="n"/>
    </row>
    <row r="30">
      <c r="A30" s="2" t="n">
        <v>29</v>
      </c>
      <c r="B30" s="2" t="inlineStr">
        <is>
          <t>SKU-0029</t>
        </is>
      </c>
      <c r="C30" s="2" t="n"/>
      <c r="D30" s="2" t="n"/>
      <c r="E30" s="2" t="n"/>
      <c r="F30" s="2" t="n"/>
      <c r="G30" s="3" t="n"/>
      <c r="H30" s="2" t="n"/>
      <c r="I30" s="2" t="n"/>
      <c r="J30" s="2" t="n"/>
      <c r="K30" s="2">
        <f>J30+I30*2</f>
        <v/>
      </c>
      <c r="L30" s="2">
        <f>IFERROR(SUMIFS('3_入出庫履歴'!E:E,'3_入出庫履歴'!B:B,B30,'3_入出庫履歴'!D:D,"入庫")-SUMIFS('3_入出庫履歴'!E:E,'3_入出庫履歴'!B:B,B30,'3_入出庫履歴'!D:D,"出庫"),0)</f>
        <v/>
      </c>
      <c r="M30" s="3">
        <f>L30*G30</f>
        <v/>
      </c>
      <c r="N30" s="2">
        <f>IF(L30&lt;=0,"在庫切れ",IF(L30&lt;=K30,"要発注","適正"))</f>
        <v/>
      </c>
      <c r="O30" s="2" t="n"/>
    </row>
    <row r="31">
      <c r="A31" s="2" t="n">
        <v>30</v>
      </c>
      <c r="B31" s="2" t="inlineStr">
        <is>
          <t>SKU-0030</t>
        </is>
      </c>
      <c r="C31" s="2" t="n"/>
      <c r="D31" s="2" t="n"/>
      <c r="E31" s="2" t="n"/>
      <c r="F31" s="2" t="n"/>
      <c r="G31" s="3" t="n"/>
      <c r="H31" s="2" t="n"/>
      <c r="I31" s="2" t="n"/>
      <c r="J31" s="2" t="n"/>
      <c r="K31" s="2">
        <f>J31+I31*2</f>
        <v/>
      </c>
      <c r="L31" s="2">
        <f>IFERROR(SUMIFS('3_入出庫履歴'!E:E,'3_入出庫履歴'!B:B,B31,'3_入出庫履歴'!D:D,"入庫")-SUMIFS('3_入出庫履歴'!E:E,'3_入出庫履歴'!B:B,B31,'3_入出庫履歴'!D:D,"出庫"),0)</f>
        <v/>
      </c>
      <c r="M31" s="3">
        <f>L31*G31</f>
        <v/>
      </c>
      <c r="N31" s="2">
        <f>IF(L31&lt;=0,"在庫切れ",IF(L31&lt;=K31,"要発注","適正"))</f>
        <v/>
      </c>
      <c r="O31" s="2" t="n"/>
    </row>
    <row r="32">
      <c r="A32" s="2" t="n">
        <v>31</v>
      </c>
      <c r="B32" s="2" t="inlineStr">
        <is>
          <t>SKU-0031</t>
        </is>
      </c>
      <c r="C32" s="2" t="n"/>
      <c r="D32" s="2" t="n"/>
      <c r="E32" s="2" t="n"/>
      <c r="F32" s="2" t="n"/>
      <c r="G32" s="3" t="n"/>
      <c r="H32" s="2" t="n"/>
      <c r="I32" s="2" t="n"/>
      <c r="J32" s="2" t="n"/>
      <c r="K32" s="2">
        <f>J32+I32*2</f>
        <v/>
      </c>
      <c r="L32" s="2">
        <f>IFERROR(SUMIFS('3_入出庫履歴'!E:E,'3_入出庫履歴'!B:B,B32,'3_入出庫履歴'!D:D,"入庫")-SUMIFS('3_入出庫履歴'!E:E,'3_入出庫履歴'!B:B,B32,'3_入出庫履歴'!D:D,"出庫"),0)</f>
        <v/>
      </c>
      <c r="M32" s="3">
        <f>L32*G32</f>
        <v/>
      </c>
      <c r="N32" s="2">
        <f>IF(L32&lt;=0,"在庫切れ",IF(L32&lt;=K32,"要発注","適正"))</f>
        <v/>
      </c>
      <c r="O32" s="2" t="n"/>
    </row>
    <row r="33">
      <c r="A33" s="2" t="n">
        <v>32</v>
      </c>
      <c r="B33" s="2" t="inlineStr">
        <is>
          <t>SKU-0032</t>
        </is>
      </c>
      <c r="C33" s="2" t="n"/>
      <c r="D33" s="2" t="n"/>
      <c r="E33" s="2" t="n"/>
      <c r="F33" s="2" t="n"/>
      <c r="G33" s="3" t="n"/>
      <c r="H33" s="2" t="n"/>
      <c r="I33" s="2" t="n"/>
      <c r="J33" s="2" t="n"/>
      <c r="K33" s="2">
        <f>J33+I33*2</f>
        <v/>
      </c>
      <c r="L33" s="2">
        <f>IFERROR(SUMIFS('3_入出庫履歴'!E:E,'3_入出庫履歴'!B:B,B33,'3_入出庫履歴'!D:D,"入庫")-SUMIFS('3_入出庫履歴'!E:E,'3_入出庫履歴'!B:B,B33,'3_入出庫履歴'!D:D,"出庫"),0)</f>
        <v/>
      </c>
      <c r="M33" s="3">
        <f>L33*G33</f>
        <v/>
      </c>
      <c r="N33" s="2">
        <f>IF(L33&lt;=0,"在庫切れ",IF(L33&lt;=K33,"要発注","適正"))</f>
        <v/>
      </c>
      <c r="O33" s="2" t="n"/>
    </row>
    <row r="34">
      <c r="A34" s="2" t="n">
        <v>33</v>
      </c>
      <c r="B34" s="2" t="inlineStr">
        <is>
          <t>SKU-0033</t>
        </is>
      </c>
      <c r="C34" s="2" t="n"/>
      <c r="D34" s="2" t="n"/>
      <c r="E34" s="2" t="n"/>
      <c r="F34" s="2" t="n"/>
      <c r="G34" s="3" t="n"/>
      <c r="H34" s="2" t="n"/>
      <c r="I34" s="2" t="n"/>
      <c r="J34" s="2" t="n"/>
      <c r="K34" s="2">
        <f>J34+I34*2</f>
        <v/>
      </c>
      <c r="L34" s="2">
        <f>IFERROR(SUMIFS('3_入出庫履歴'!E:E,'3_入出庫履歴'!B:B,B34,'3_入出庫履歴'!D:D,"入庫")-SUMIFS('3_入出庫履歴'!E:E,'3_入出庫履歴'!B:B,B34,'3_入出庫履歴'!D:D,"出庫"),0)</f>
        <v/>
      </c>
      <c r="M34" s="3">
        <f>L34*G34</f>
        <v/>
      </c>
      <c r="N34" s="2">
        <f>IF(L34&lt;=0,"在庫切れ",IF(L34&lt;=K34,"要発注","適正"))</f>
        <v/>
      </c>
      <c r="O34" s="2" t="n"/>
    </row>
    <row r="35">
      <c r="A35" s="2" t="n">
        <v>34</v>
      </c>
      <c r="B35" s="2" t="inlineStr">
        <is>
          <t>SKU-0034</t>
        </is>
      </c>
      <c r="C35" s="2" t="n"/>
      <c r="D35" s="2" t="n"/>
      <c r="E35" s="2" t="n"/>
      <c r="F35" s="2" t="n"/>
      <c r="G35" s="3" t="n"/>
      <c r="H35" s="2" t="n"/>
      <c r="I35" s="2" t="n"/>
      <c r="J35" s="2" t="n"/>
      <c r="K35" s="2">
        <f>J35+I35*2</f>
        <v/>
      </c>
      <c r="L35" s="2">
        <f>IFERROR(SUMIFS('3_入出庫履歴'!E:E,'3_入出庫履歴'!B:B,B35,'3_入出庫履歴'!D:D,"入庫")-SUMIFS('3_入出庫履歴'!E:E,'3_入出庫履歴'!B:B,B35,'3_入出庫履歴'!D:D,"出庫"),0)</f>
        <v/>
      </c>
      <c r="M35" s="3">
        <f>L35*G35</f>
        <v/>
      </c>
      <c r="N35" s="2">
        <f>IF(L35&lt;=0,"在庫切れ",IF(L35&lt;=K35,"要発注","適正"))</f>
        <v/>
      </c>
      <c r="O35" s="2" t="n"/>
    </row>
    <row r="36">
      <c r="A36" s="2" t="n">
        <v>35</v>
      </c>
      <c r="B36" s="2" t="inlineStr">
        <is>
          <t>SKU-0035</t>
        </is>
      </c>
      <c r="C36" s="2" t="n"/>
      <c r="D36" s="2" t="n"/>
      <c r="E36" s="2" t="n"/>
      <c r="F36" s="2" t="n"/>
      <c r="G36" s="3" t="n"/>
      <c r="H36" s="2" t="n"/>
      <c r="I36" s="2" t="n"/>
      <c r="J36" s="2" t="n"/>
      <c r="K36" s="2">
        <f>J36+I36*2</f>
        <v/>
      </c>
      <c r="L36" s="2">
        <f>IFERROR(SUMIFS('3_入出庫履歴'!E:E,'3_入出庫履歴'!B:B,B36,'3_入出庫履歴'!D:D,"入庫")-SUMIFS('3_入出庫履歴'!E:E,'3_入出庫履歴'!B:B,B36,'3_入出庫履歴'!D:D,"出庫"),0)</f>
        <v/>
      </c>
      <c r="M36" s="3">
        <f>L36*G36</f>
        <v/>
      </c>
      <c r="N36" s="2">
        <f>IF(L36&lt;=0,"在庫切れ",IF(L36&lt;=K36,"要発注","適正"))</f>
        <v/>
      </c>
      <c r="O36" s="2" t="n"/>
    </row>
    <row r="37">
      <c r="A37" s="2" t="n">
        <v>36</v>
      </c>
      <c r="B37" s="2" t="inlineStr">
        <is>
          <t>SKU-0036</t>
        </is>
      </c>
      <c r="C37" s="2" t="n"/>
      <c r="D37" s="2" t="n"/>
      <c r="E37" s="2" t="n"/>
      <c r="F37" s="2" t="n"/>
      <c r="G37" s="3" t="n"/>
      <c r="H37" s="2" t="n"/>
      <c r="I37" s="2" t="n"/>
      <c r="J37" s="2" t="n"/>
      <c r="K37" s="2">
        <f>J37+I37*2</f>
        <v/>
      </c>
      <c r="L37" s="2">
        <f>IFERROR(SUMIFS('3_入出庫履歴'!E:E,'3_入出庫履歴'!B:B,B37,'3_入出庫履歴'!D:D,"入庫")-SUMIFS('3_入出庫履歴'!E:E,'3_入出庫履歴'!B:B,B37,'3_入出庫履歴'!D:D,"出庫"),0)</f>
        <v/>
      </c>
      <c r="M37" s="3">
        <f>L37*G37</f>
        <v/>
      </c>
      <c r="N37" s="2">
        <f>IF(L37&lt;=0,"在庫切れ",IF(L37&lt;=K37,"要発注","適正"))</f>
        <v/>
      </c>
      <c r="O37" s="2" t="n"/>
    </row>
    <row r="38">
      <c r="A38" s="2" t="n">
        <v>37</v>
      </c>
      <c r="B38" s="2" t="inlineStr">
        <is>
          <t>SKU-0037</t>
        </is>
      </c>
      <c r="C38" s="2" t="n"/>
      <c r="D38" s="2" t="n"/>
      <c r="E38" s="2" t="n"/>
      <c r="F38" s="2" t="n"/>
      <c r="G38" s="3" t="n"/>
      <c r="H38" s="2" t="n"/>
      <c r="I38" s="2" t="n"/>
      <c r="J38" s="2" t="n"/>
      <c r="K38" s="2">
        <f>J38+I38*2</f>
        <v/>
      </c>
      <c r="L38" s="2">
        <f>IFERROR(SUMIFS('3_入出庫履歴'!E:E,'3_入出庫履歴'!B:B,B38,'3_入出庫履歴'!D:D,"入庫")-SUMIFS('3_入出庫履歴'!E:E,'3_入出庫履歴'!B:B,B38,'3_入出庫履歴'!D:D,"出庫"),0)</f>
        <v/>
      </c>
      <c r="M38" s="3">
        <f>L38*G38</f>
        <v/>
      </c>
      <c r="N38" s="2">
        <f>IF(L38&lt;=0,"在庫切れ",IF(L38&lt;=K38,"要発注","適正"))</f>
        <v/>
      </c>
      <c r="O38" s="2" t="n"/>
    </row>
    <row r="39">
      <c r="A39" s="2" t="n">
        <v>38</v>
      </c>
      <c r="B39" s="2" t="inlineStr">
        <is>
          <t>SKU-0038</t>
        </is>
      </c>
      <c r="C39" s="2" t="n"/>
      <c r="D39" s="2" t="n"/>
      <c r="E39" s="2" t="n"/>
      <c r="F39" s="2" t="n"/>
      <c r="G39" s="3" t="n"/>
      <c r="H39" s="2" t="n"/>
      <c r="I39" s="2" t="n"/>
      <c r="J39" s="2" t="n"/>
      <c r="K39" s="2">
        <f>J39+I39*2</f>
        <v/>
      </c>
      <c r="L39" s="2">
        <f>IFERROR(SUMIFS('3_入出庫履歴'!E:E,'3_入出庫履歴'!B:B,B39,'3_入出庫履歴'!D:D,"入庫")-SUMIFS('3_入出庫履歴'!E:E,'3_入出庫履歴'!B:B,B39,'3_入出庫履歴'!D:D,"出庫"),0)</f>
        <v/>
      </c>
      <c r="M39" s="3">
        <f>L39*G39</f>
        <v/>
      </c>
      <c r="N39" s="2">
        <f>IF(L39&lt;=0,"在庫切れ",IF(L39&lt;=K39,"要発注","適正"))</f>
        <v/>
      </c>
      <c r="O39" s="2" t="n"/>
    </row>
    <row r="40">
      <c r="A40" s="2" t="n">
        <v>39</v>
      </c>
      <c r="B40" s="2" t="inlineStr">
        <is>
          <t>SKU-0039</t>
        </is>
      </c>
      <c r="C40" s="2" t="n"/>
      <c r="D40" s="2" t="n"/>
      <c r="E40" s="2" t="n"/>
      <c r="F40" s="2" t="n"/>
      <c r="G40" s="3" t="n"/>
      <c r="H40" s="2" t="n"/>
      <c r="I40" s="2" t="n"/>
      <c r="J40" s="2" t="n"/>
      <c r="K40" s="2">
        <f>J40+I40*2</f>
        <v/>
      </c>
      <c r="L40" s="2">
        <f>IFERROR(SUMIFS('3_入出庫履歴'!E:E,'3_入出庫履歴'!B:B,B40,'3_入出庫履歴'!D:D,"入庫")-SUMIFS('3_入出庫履歴'!E:E,'3_入出庫履歴'!B:B,B40,'3_入出庫履歴'!D:D,"出庫"),0)</f>
        <v/>
      </c>
      <c r="M40" s="3">
        <f>L40*G40</f>
        <v/>
      </c>
      <c r="N40" s="2">
        <f>IF(L40&lt;=0,"在庫切れ",IF(L40&lt;=K40,"要発注","適正"))</f>
        <v/>
      </c>
      <c r="O40" s="2" t="n"/>
    </row>
    <row r="41">
      <c r="A41" s="2" t="n">
        <v>40</v>
      </c>
      <c r="B41" s="2" t="inlineStr">
        <is>
          <t>SKU-0040</t>
        </is>
      </c>
      <c r="C41" s="2" t="n"/>
      <c r="D41" s="2" t="n"/>
      <c r="E41" s="2" t="n"/>
      <c r="F41" s="2" t="n"/>
      <c r="G41" s="3" t="n"/>
      <c r="H41" s="2" t="n"/>
      <c r="I41" s="2" t="n"/>
      <c r="J41" s="2" t="n"/>
      <c r="K41" s="2">
        <f>J41+I41*2</f>
        <v/>
      </c>
      <c r="L41" s="2">
        <f>IFERROR(SUMIFS('3_入出庫履歴'!E:E,'3_入出庫履歴'!B:B,B41,'3_入出庫履歴'!D:D,"入庫")-SUMIFS('3_入出庫履歴'!E:E,'3_入出庫履歴'!B:B,B41,'3_入出庫履歴'!D:D,"出庫"),0)</f>
        <v/>
      </c>
      <c r="M41" s="3">
        <f>L41*G41</f>
        <v/>
      </c>
      <c r="N41" s="2">
        <f>IF(L41&lt;=0,"在庫切れ",IF(L41&lt;=K41,"要発注","適正"))</f>
        <v/>
      </c>
      <c r="O41" s="2" t="n"/>
    </row>
    <row r="42">
      <c r="A42" s="2" t="n">
        <v>41</v>
      </c>
      <c r="B42" s="2" t="inlineStr">
        <is>
          <t>SKU-0041</t>
        </is>
      </c>
      <c r="C42" s="2" t="n"/>
      <c r="D42" s="2" t="n"/>
      <c r="E42" s="2" t="n"/>
      <c r="F42" s="2" t="n"/>
      <c r="G42" s="3" t="n"/>
      <c r="H42" s="2" t="n"/>
      <c r="I42" s="2" t="n"/>
      <c r="J42" s="2" t="n"/>
      <c r="K42" s="2">
        <f>J42+I42*2</f>
        <v/>
      </c>
      <c r="L42" s="2">
        <f>IFERROR(SUMIFS('3_入出庫履歴'!E:E,'3_入出庫履歴'!B:B,B42,'3_入出庫履歴'!D:D,"入庫")-SUMIFS('3_入出庫履歴'!E:E,'3_入出庫履歴'!B:B,B42,'3_入出庫履歴'!D:D,"出庫"),0)</f>
        <v/>
      </c>
      <c r="M42" s="3">
        <f>L42*G42</f>
        <v/>
      </c>
      <c r="N42" s="2">
        <f>IF(L42&lt;=0,"在庫切れ",IF(L42&lt;=K42,"要発注","適正"))</f>
        <v/>
      </c>
      <c r="O42" s="2" t="n"/>
    </row>
    <row r="43">
      <c r="A43" s="2" t="n">
        <v>42</v>
      </c>
      <c r="B43" s="2" t="inlineStr">
        <is>
          <t>SKU-0042</t>
        </is>
      </c>
      <c r="C43" s="2" t="n"/>
      <c r="D43" s="2" t="n"/>
      <c r="E43" s="2" t="n"/>
      <c r="F43" s="2" t="n"/>
      <c r="G43" s="3" t="n"/>
      <c r="H43" s="2" t="n"/>
      <c r="I43" s="2" t="n"/>
      <c r="J43" s="2" t="n"/>
      <c r="K43" s="2">
        <f>J43+I43*2</f>
        <v/>
      </c>
      <c r="L43" s="2">
        <f>IFERROR(SUMIFS('3_入出庫履歴'!E:E,'3_入出庫履歴'!B:B,B43,'3_入出庫履歴'!D:D,"入庫")-SUMIFS('3_入出庫履歴'!E:E,'3_入出庫履歴'!B:B,B43,'3_入出庫履歴'!D:D,"出庫"),0)</f>
        <v/>
      </c>
      <c r="M43" s="3">
        <f>L43*G43</f>
        <v/>
      </c>
      <c r="N43" s="2">
        <f>IF(L43&lt;=0,"在庫切れ",IF(L43&lt;=K43,"要発注","適正"))</f>
        <v/>
      </c>
      <c r="O43" s="2" t="n"/>
    </row>
    <row r="44">
      <c r="A44" s="2" t="n">
        <v>43</v>
      </c>
      <c r="B44" s="2" t="inlineStr">
        <is>
          <t>SKU-0043</t>
        </is>
      </c>
      <c r="C44" s="2" t="n"/>
      <c r="D44" s="2" t="n"/>
      <c r="E44" s="2" t="n"/>
      <c r="F44" s="2" t="n"/>
      <c r="G44" s="3" t="n"/>
      <c r="H44" s="2" t="n"/>
      <c r="I44" s="2" t="n"/>
      <c r="J44" s="2" t="n"/>
      <c r="K44" s="2">
        <f>J44+I44*2</f>
        <v/>
      </c>
      <c r="L44" s="2">
        <f>IFERROR(SUMIFS('3_入出庫履歴'!E:E,'3_入出庫履歴'!B:B,B44,'3_入出庫履歴'!D:D,"入庫")-SUMIFS('3_入出庫履歴'!E:E,'3_入出庫履歴'!B:B,B44,'3_入出庫履歴'!D:D,"出庫"),0)</f>
        <v/>
      </c>
      <c r="M44" s="3">
        <f>L44*G44</f>
        <v/>
      </c>
      <c r="N44" s="2">
        <f>IF(L44&lt;=0,"在庫切れ",IF(L44&lt;=K44,"要発注","適正"))</f>
        <v/>
      </c>
      <c r="O44" s="2" t="n"/>
    </row>
    <row r="45">
      <c r="A45" s="2" t="n">
        <v>44</v>
      </c>
      <c r="B45" s="2" t="inlineStr">
        <is>
          <t>SKU-0044</t>
        </is>
      </c>
      <c r="C45" s="2" t="n"/>
      <c r="D45" s="2" t="n"/>
      <c r="E45" s="2" t="n"/>
      <c r="F45" s="2" t="n"/>
      <c r="G45" s="3" t="n"/>
      <c r="H45" s="2" t="n"/>
      <c r="I45" s="2" t="n"/>
      <c r="J45" s="2" t="n"/>
      <c r="K45" s="2">
        <f>J45+I45*2</f>
        <v/>
      </c>
      <c r="L45" s="2">
        <f>IFERROR(SUMIFS('3_入出庫履歴'!E:E,'3_入出庫履歴'!B:B,B45,'3_入出庫履歴'!D:D,"入庫")-SUMIFS('3_入出庫履歴'!E:E,'3_入出庫履歴'!B:B,B45,'3_入出庫履歴'!D:D,"出庫"),0)</f>
        <v/>
      </c>
      <c r="M45" s="3">
        <f>L45*G45</f>
        <v/>
      </c>
      <c r="N45" s="2">
        <f>IF(L45&lt;=0,"在庫切れ",IF(L45&lt;=K45,"要発注","適正"))</f>
        <v/>
      </c>
      <c r="O45" s="2" t="n"/>
    </row>
    <row r="46">
      <c r="A46" s="2" t="n">
        <v>45</v>
      </c>
      <c r="B46" s="2" t="inlineStr">
        <is>
          <t>SKU-0045</t>
        </is>
      </c>
      <c r="C46" s="2" t="n"/>
      <c r="D46" s="2" t="n"/>
      <c r="E46" s="2" t="n"/>
      <c r="F46" s="2" t="n"/>
      <c r="G46" s="3" t="n"/>
      <c r="H46" s="2" t="n"/>
      <c r="I46" s="2" t="n"/>
      <c r="J46" s="2" t="n"/>
      <c r="K46" s="2">
        <f>J46+I46*2</f>
        <v/>
      </c>
      <c r="L46" s="2">
        <f>IFERROR(SUMIFS('3_入出庫履歴'!E:E,'3_入出庫履歴'!B:B,B46,'3_入出庫履歴'!D:D,"入庫")-SUMIFS('3_入出庫履歴'!E:E,'3_入出庫履歴'!B:B,B46,'3_入出庫履歴'!D:D,"出庫"),0)</f>
        <v/>
      </c>
      <c r="M46" s="3">
        <f>L46*G46</f>
        <v/>
      </c>
      <c r="N46" s="2">
        <f>IF(L46&lt;=0,"在庫切れ",IF(L46&lt;=K46,"要発注","適正"))</f>
        <v/>
      </c>
      <c r="O46" s="2" t="n"/>
    </row>
    <row r="47">
      <c r="A47" s="2" t="n">
        <v>46</v>
      </c>
      <c r="B47" s="2" t="inlineStr">
        <is>
          <t>SKU-0046</t>
        </is>
      </c>
      <c r="C47" s="2" t="n"/>
      <c r="D47" s="2" t="n"/>
      <c r="E47" s="2" t="n"/>
      <c r="F47" s="2" t="n"/>
      <c r="G47" s="3" t="n"/>
      <c r="H47" s="2" t="n"/>
      <c r="I47" s="2" t="n"/>
      <c r="J47" s="2" t="n"/>
      <c r="K47" s="2">
        <f>J47+I47*2</f>
        <v/>
      </c>
      <c r="L47" s="2">
        <f>IFERROR(SUMIFS('3_入出庫履歴'!E:E,'3_入出庫履歴'!B:B,B47,'3_入出庫履歴'!D:D,"入庫")-SUMIFS('3_入出庫履歴'!E:E,'3_入出庫履歴'!B:B,B47,'3_入出庫履歴'!D:D,"出庫"),0)</f>
        <v/>
      </c>
      <c r="M47" s="3">
        <f>L47*G47</f>
        <v/>
      </c>
      <c r="N47" s="2">
        <f>IF(L47&lt;=0,"在庫切れ",IF(L47&lt;=K47,"要発注","適正"))</f>
        <v/>
      </c>
      <c r="O47" s="2" t="n"/>
    </row>
    <row r="48">
      <c r="A48" s="2" t="n">
        <v>47</v>
      </c>
      <c r="B48" s="2" t="inlineStr">
        <is>
          <t>SKU-0047</t>
        </is>
      </c>
      <c r="C48" s="2" t="n"/>
      <c r="D48" s="2" t="n"/>
      <c r="E48" s="2" t="n"/>
      <c r="F48" s="2" t="n"/>
      <c r="G48" s="3" t="n"/>
      <c r="H48" s="2" t="n"/>
      <c r="I48" s="2" t="n"/>
      <c r="J48" s="2" t="n"/>
      <c r="K48" s="2">
        <f>J48+I48*2</f>
        <v/>
      </c>
      <c r="L48" s="2">
        <f>IFERROR(SUMIFS('3_入出庫履歴'!E:E,'3_入出庫履歴'!B:B,B48,'3_入出庫履歴'!D:D,"入庫")-SUMIFS('3_入出庫履歴'!E:E,'3_入出庫履歴'!B:B,B48,'3_入出庫履歴'!D:D,"出庫"),0)</f>
        <v/>
      </c>
      <c r="M48" s="3">
        <f>L48*G48</f>
        <v/>
      </c>
      <c r="N48" s="2">
        <f>IF(L48&lt;=0,"在庫切れ",IF(L48&lt;=K48,"要発注","適正"))</f>
        <v/>
      </c>
      <c r="O48" s="2" t="n"/>
    </row>
    <row r="49">
      <c r="A49" s="2" t="n">
        <v>48</v>
      </c>
      <c r="B49" s="2" t="inlineStr">
        <is>
          <t>SKU-0048</t>
        </is>
      </c>
      <c r="C49" s="2" t="n"/>
      <c r="D49" s="2" t="n"/>
      <c r="E49" s="2" t="n"/>
      <c r="F49" s="2" t="n"/>
      <c r="G49" s="3" t="n"/>
      <c r="H49" s="2" t="n"/>
      <c r="I49" s="2" t="n"/>
      <c r="J49" s="2" t="n"/>
      <c r="K49" s="2">
        <f>J49+I49*2</f>
        <v/>
      </c>
      <c r="L49" s="2">
        <f>IFERROR(SUMIFS('3_入出庫履歴'!E:E,'3_入出庫履歴'!B:B,B49,'3_入出庫履歴'!D:D,"入庫")-SUMIFS('3_入出庫履歴'!E:E,'3_入出庫履歴'!B:B,B49,'3_入出庫履歴'!D:D,"出庫"),0)</f>
        <v/>
      </c>
      <c r="M49" s="3">
        <f>L49*G49</f>
        <v/>
      </c>
      <c r="N49" s="2">
        <f>IF(L49&lt;=0,"在庫切れ",IF(L49&lt;=K49,"要発注","適正"))</f>
        <v/>
      </c>
      <c r="O49" s="2" t="n"/>
    </row>
    <row r="50">
      <c r="A50" s="2" t="n">
        <v>49</v>
      </c>
      <c r="B50" s="2" t="inlineStr">
        <is>
          <t>SKU-0049</t>
        </is>
      </c>
      <c r="C50" s="2" t="n"/>
      <c r="D50" s="2" t="n"/>
      <c r="E50" s="2" t="n"/>
      <c r="F50" s="2" t="n"/>
      <c r="G50" s="3" t="n"/>
      <c r="H50" s="2" t="n"/>
      <c r="I50" s="2" t="n"/>
      <c r="J50" s="2" t="n"/>
      <c r="K50" s="2">
        <f>J50+I50*2</f>
        <v/>
      </c>
      <c r="L50" s="2">
        <f>IFERROR(SUMIFS('3_入出庫履歴'!E:E,'3_入出庫履歴'!B:B,B50,'3_入出庫履歴'!D:D,"入庫")-SUMIFS('3_入出庫履歴'!E:E,'3_入出庫履歴'!B:B,B50,'3_入出庫履歴'!D:D,"出庫"),0)</f>
        <v/>
      </c>
      <c r="M50" s="3">
        <f>L50*G50</f>
        <v/>
      </c>
      <c r="N50" s="2">
        <f>IF(L50&lt;=0,"在庫切れ",IF(L50&lt;=K50,"要発注","適正"))</f>
        <v/>
      </c>
      <c r="O50" s="2" t="n"/>
    </row>
    <row r="51">
      <c r="A51" s="2" t="n">
        <v>50</v>
      </c>
      <c r="B51" s="2" t="inlineStr">
        <is>
          <t>SKU-0050</t>
        </is>
      </c>
      <c r="C51" s="2" t="n"/>
      <c r="D51" s="2" t="n"/>
      <c r="E51" s="2" t="n"/>
      <c r="F51" s="2" t="n"/>
      <c r="G51" s="3" t="n"/>
      <c r="H51" s="2" t="n"/>
      <c r="I51" s="2" t="n"/>
      <c r="J51" s="2" t="n"/>
      <c r="K51" s="2">
        <f>J51+I51*2</f>
        <v/>
      </c>
      <c r="L51" s="2">
        <f>IFERROR(SUMIFS('3_入出庫履歴'!E:E,'3_入出庫履歴'!B:B,B51,'3_入出庫履歴'!D:D,"入庫")-SUMIFS('3_入出庫履歴'!E:E,'3_入出庫履歴'!B:B,B51,'3_入出庫履歴'!D:D,"出庫"),0)</f>
        <v/>
      </c>
      <c r="M51" s="3">
        <f>L51*G51</f>
        <v/>
      </c>
      <c r="N51" s="2">
        <f>IF(L51&lt;=0,"在庫切れ",IF(L51&lt;=K51,"要発注","適正"))</f>
        <v/>
      </c>
      <c r="O51" s="2" t="n"/>
    </row>
    <row r="52">
      <c r="A52" s="2" t="n">
        <v>51</v>
      </c>
      <c r="B52" s="2" t="inlineStr">
        <is>
          <t>SKU-0051</t>
        </is>
      </c>
      <c r="C52" s="2" t="n"/>
      <c r="D52" s="2" t="n"/>
      <c r="E52" s="2" t="n"/>
      <c r="F52" s="2" t="n"/>
      <c r="G52" s="3" t="n"/>
      <c r="H52" s="2" t="n"/>
      <c r="I52" s="2" t="n"/>
      <c r="J52" s="2" t="n"/>
      <c r="K52" s="2">
        <f>J52+I52*2</f>
        <v/>
      </c>
      <c r="L52" s="2">
        <f>IFERROR(SUMIFS('3_入出庫履歴'!E:E,'3_入出庫履歴'!B:B,B52,'3_入出庫履歴'!D:D,"入庫")-SUMIFS('3_入出庫履歴'!E:E,'3_入出庫履歴'!B:B,B52,'3_入出庫履歴'!D:D,"出庫"),0)</f>
        <v/>
      </c>
      <c r="M52" s="3">
        <f>L52*G52</f>
        <v/>
      </c>
      <c r="N52" s="2">
        <f>IF(L52&lt;=0,"在庫切れ",IF(L52&lt;=K52,"要発注","適正"))</f>
        <v/>
      </c>
      <c r="O52" s="2" t="n"/>
    </row>
    <row r="53">
      <c r="A53" s="2" t="n">
        <v>52</v>
      </c>
      <c r="B53" s="2" t="inlineStr">
        <is>
          <t>SKU-0052</t>
        </is>
      </c>
      <c r="C53" s="2" t="n"/>
      <c r="D53" s="2" t="n"/>
      <c r="E53" s="2" t="n"/>
      <c r="F53" s="2" t="n"/>
      <c r="G53" s="3" t="n"/>
      <c r="H53" s="2" t="n"/>
      <c r="I53" s="2" t="n"/>
      <c r="J53" s="2" t="n"/>
      <c r="K53" s="2">
        <f>J53+I53*2</f>
        <v/>
      </c>
      <c r="L53" s="2">
        <f>IFERROR(SUMIFS('3_入出庫履歴'!E:E,'3_入出庫履歴'!B:B,B53,'3_入出庫履歴'!D:D,"入庫")-SUMIFS('3_入出庫履歴'!E:E,'3_入出庫履歴'!B:B,B53,'3_入出庫履歴'!D:D,"出庫"),0)</f>
        <v/>
      </c>
      <c r="M53" s="3">
        <f>L53*G53</f>
        <v/>
      </c>
      <c r="N53" s="2">
        <f>IF(L53&lt;=0,"在庫切れ",IF(L53&lt;=K53,"要発注","適正"))</f>
        <v/>
      </c>
      <c r="O53" s="2" t="n"/>
    </row>
    <row r="54">
      <c r="A54" s="2" t="n">
        <v>53</v>
      </c>
      <c r="B54" s="2" t="inlineStr">
        <is>
          <t>SKU-0053</t>
        </is>
      </c>
      <c r="C54" s="2" t="n"/>
      <c r="D54" s="2" t="n"/>
      <c r="E54" s="2" t="n"/>
      <c r="F54" s="2" t="n"/>
      <c r="G54" s="3" t="n"/>
      <c r="H54" s="2" t="n"/>
      <c r="I54" s="2" t="n"/>
      <c r="J54" s="2" t="n"/>
      <c r="K54" s="2">
        <f>J54+I54*2</f>
        <v/>
      </c>
      <c r="L54" s="2">
        <f>IFERROR(SUMIFS('3_入出庫履歴'!E:E,'3_入出庫履歴'!B:B,B54,'3_入出庫履歴'!D:D,"入庫")-SUMIFS('3_入出庫履歴'!E:E,'3_入出庫履歴'!B:B,B54,'3_入出庫履歴'!D:D,"出庫"),0)</f>
        <v/>
      </c>
      <c r="M54" s="3">
        <f>L54*G54</f>
        <v/>
      </c>
      <c r="N54" s="2">
        <f>IF(L54&lt;=0,"在庫切れ",IF(L54&lt;=K54,"要発注","適正"))</f>
        <v/>
      </c>
      <c r="O54" s="2" t="n"/>
    </row>
    <row r="55">
      <c r="A55" s="2" t="n">
        <v>54</v>
      </c>
      <c r="B55" s="2" t="inlineStr">
        <is>
          <t>SKU-0054</t>
        </is>
      </c>
      <c r="C55" s="2" t="n"/>
      <c r="D55" s="2" t="n"/>
      <c r="E55" s="2" t="n"/>
      <c r="F55" s="2" t="n"/>
      <c r="G55" s="3" t="n"/>
      <c r="H55" s="2" t="n"/>
      <c r="I55" s="2" t="n"/>
      <c r="J55" s="2" t="n"/>
      <c r="K55" s="2">
        <f>J55+I55*2</f>
        <v/>
      </c>
      <c r="L55" s="2">
        <f>IFERROR(SUMIFS('3_入出庫履歴'!E:E,'3_入出庫履歴'!B:B,B55,'3_入出庫履歴'!D:D,"入庫")-SUMIFS('3_入出庫履歴'!E:E,'3_入出庫履歴'!B:B,B55,'3_入出庫履歴'!D:D,"出庫"),0)</f>
        <v/>
      </c>
      <c r="M55" s="3">
        <f>L55*G55</f>
        <v/>
      </c>
      <c r="N55" s="2">
        <f>IF(L55&lt;=0,"在庫切れ",IF(L55&lt;=K55,"要発注","適正"))</f>
        <v/>
      </c>
      <c r="O55" s="2" t="n"/>
    </row>
    <row r="56">
      <c r="A56" s="2" t="n">
        <v>55</v>
      </c>
      <c r="B56" s="2" t="inlineStr">
        <is>
          <t>SKU-0055</t>
        </is>
      </c>
      <c r="C56" s="2" t="n"/>
      <c r="D56" s="2" t="n"/>
      <c r="E56" s="2" t="n"/>
      <c r="F56" s="2" t="n"/>
      <c r="G56" s="3" t="n"/>
      <c r="H56" s="2" t="n"/>
      <c r="I56" s="2" t="n"/>
      <c r="J56" s="2" t="n"/>
      <c r="K56" s="2">
        <f>J56+I56*2</f>
        <v/>
      </c>
      <c r="L56" s="2">
        <f>IFERROR(SUMIFS('3_入出庫履歴'!E:E,'3_入出庫履歴'!B:B,B56,'3_入出庫履歴'!D:D,"入庫")-SUMIFS('3_入出庫履歴'!E:E,'3_入出庫履歴'!B:B,B56,'3_入出庫履歴'!D:D,"出庫"),0)</f>
        <v/>
      </c>
      <c r="M56" s="3">
        <f>L56*G56</f>
        <v/>
      </c>
      <c r="N56" s="2">
        <f>IF(L56&lt;=0,"在庫切れ",IF(L56&lt;=K56,"要発注","適正"))</f>
        <v/>
      </c>
      <c r="O56" s="2" t="n"/>
    </row>
    <row r="57">
      <c r="A57" s="2" t="n">
        <v>56</v>
      </c>
      <c r="B57" s="2" t="inlineStr">
        <is>
          <t>SKU-0056</t>
        </is>
      </c>
      <c r="C57" s="2" t="n"/>
      <c r="D57" s="2" t="n"/>
      <c r="E57" s="2" t="n"/>
      <c r="F57" s="2" t="n"/>
      <c r="G57" s="3" t="n"/>
      <c r="H57" s="2" t="n"/>
      <c r="I57" s="2" t="n"/>
      <c r="J57" s="2" t="n"/>
      <c r="K57" s="2">
        <f>J57+I57*2</f>
        <v/>
      </c>
      <c r="L57" s="2">
        <f>IFERROR(SUMIFS('3_入出庫履歴'!E:E,'3_入出庫履歴'!B:B,B57,'3_入出庫履歴'!D:D,"入庫")-SUMIFS('3_入出庫履歴'!E:E,'3_入出庫履歴'!B:B,B57,'3_入出庫履歴'!D:D,"出庫"),0)</f>
        <v/>
      </c>
      <c r="M57" s="3">
        <f>L57*G57</f>
        <v/>
      </c>
      <c r="N57" s="2">
        <f>IF(L57&lt;=0,"在庫切れ",IF(L57&lt;=K57,"要発注","適正"))</f>
        <v/>
      </c>
      <c r="O57" s="2" t="n"/>
    </row>
    <row r="58">
      <c r="A58" s="2" t="n">
        <v>57</v>
      </c>
      <c r="B58" s="2" t="inlineStr">
        <is>
          <t>SKU-0057</t>
        </is>
      </c>
      <c r="C58" s="2" t="n"/>
      <c r="D58" s="2" t="n"/>
      <c r="E58" s="2" t="n"/>
      <c r="F58" s="2" t="n"/>
      <c r="G58" s="3" t="n"/>
      <c r="H58" s="2" t="n"/>
      <c r="I58" s="2" t="n"/>
      <c r="J58" s="2" t="n"/>
      <c r="K58" s="2">
        <f>J58+I58*2</f>
        <v/>
      </c>
      <c r="L58" s="2">
        <f>IFERROR(SUMIFS('3_入出庫履歴'!E:E,'3_入出庫履歴'!B:B,B58,'3_入出庫履歴'!D:D,"入庫")-SUMIFS('3_入出庫履歴'!E:E,'3_入出庫履歴'!B:B,B58,'3_入出庫履歴'!D:D,"出庫"),0)</f>
        <v/>
      </c>
      <c r="M58" s="3">
        <f>L58*G58</f>
        <v/>
      </c>
      <c r="N58" s="2">
        <f>IF(L58&lt;=0,"在庫切れ",IF(L58&lt;=K58,"要発注","適正"))</f>
        <v/>
      </c>
      <c r="O58" s="2" t="n"/>
    </row>
    <row r="59">
      <c r="A59" s="2" t="n">
        <v>58</v>
      </c>
      <c r="B59" s="2" t="inlineStr">
        <is>
          <t>SKU-0058</t>
        </is>
      </c>
      <c r="C59" s="2" t="n"/>
      <c r="D59" s="2" t="n"/>
      <c r="E59" s="2" t="n"/>
      <c r="F59" s="2" t="n"/>
      <c r="G59" s="3" t="n"/>
      <c r="H59" s="2" t="n"/>
      <c r="I59" s="2" t="n"/>
      <c r="J59" s="2" t="n"/>
      <c r="K59" s="2">
        <f>J59+I59*2</f>
        <v/>
      </c>
      <c r="L59" s="2">
        <f>IFERROR(SUMIFS('3_入出庫履歴'!E:E,'3_入出庫履歴'!B:B,B59,'3_入出庫履歴'!D:D,"入庫")-SUMIFS('3_入出庫履歴'!E:E,'3_入出庫履歴'!B:B,B59,'3_入出庫履歴'!D:D,"出庫"),0)</f>
        <v/>
      </c>
      <c r="M59" s="3">
        <f>L59*G59</f>
        <v/>
      </c>
      <c r="N59" s="2">
        <f>IF(L59&lt;=0,"在庫切れ",IF(L59&lt;=K59,"要発注","適正"))</f>
        <v/>
      </c>
      <c r="O59" s="2" t="n"/>
    </row>
    <row r="60">
      <c r="A60" s="2" t="n">
        <v>59</v>
      </c>
      <c r="B60" s="2" t="inlineStr">
        <is>
          <t>SKU-0059</t>
        </is>
      </c>
      <c r="C60" s="2" t="n"/>
      <c r="D60" s="2" t="n"/>
      <c r="E60" s="2" t="n"/>
      <c r="F60" s="2" t="n"/>
      <c r="G60" s="3" t="n"/>
      <c r="H60" s="2" t="n"/>
      <c r="I60" s="2" t="n"/>
      <c r="J60" s="2" t="n"/>
      <c r="K60" s="2">
        <f>J60+I60*2</f>
        <v/>
      </c>
      <c r="L60" s="2">
        <f>IFERROR(SUMIFS('3_入出庫履歴'!E:E,'3_入出庫履歴'!B:B,B60,'3_入出庫履歴'!D:D,"入庫")-SUMIFS('3_入出庫履歴'!E:E,'3_入出庫履歴'!B:B,B60,'3_入出庫履歴'!D:D,"出庫"),0)</f>
        <v/>
      </c>
      <c r="M60" s="3">
        <f>L60*G60</f>
        <v/>
      </c>
      <c r="N60" s="2">
        <f>IF(L60&lt;=0,"在庫切れ",IF(L60&lt;=K60,"要発注","適正"))</f>
        <v/>
      </c>
      <c r="O60" s="2" t="n"/>
    </row>
    <row r="61">
      <c r="A61" s="2" t="n">
        <v>60</v>
      </c>
      <c r="B61" s="2" t="inlineStr">
        <is>
          <t>SKU-0060</t>
        </is>
      </c>
      <c r="C61" s="2" t="n"/>
      <c r="D61" s="2" t="n"/>
      <c r="E61" s="2" t="n"/>
      <c r="F61" s="2" t="n"/>
      <c r="G61" s="3" t="n"/>
      <c r="H61" s="2" t="n"/>
      <c r="I61" s="2" t="n"/>
      <c r="J61" s="2" t="n"/>
      <c r="K61" s="2">
        <f>J61+I61*2</f>
        <v/>
      </c>
      <c r="L61" s="2">
        <f>IFERROR(SUMIFS('3_入出庫履歴'!E:E,'3_入出庫履歴'!B:B,B61,'3_入出庫履歴'!D:D,"入庫")-SUMIFS('3_入出庫履歴'!E:E,'3_入出庫履歴'!B:B,B61,'3_入出庫履歴'!D:D,"出庫"),0)</f>
        <v/>
      </c>
      <c r="M61" s="3">
        <f>L61*G61</f>
        <v/>
      </c>
      <c r="N61" s="2">
        <f>IF(L61&lt;=0,"在庫切れ",IF(L61&lt;=K61,"要発注","適正"))</f>
        <v/>
      </c>
      <c r="O61" s="2" t="n"/>
    </row>
    <row r="62">
      <c r="A62" s="2" t="n">
        <v>61</v>
      </c>
      <c r="B62" s="2" t="inlineStr">
        <is>
          <t>SKU-0061</t>
        </is>
      </c>
      <c r="C62" s="2" t="n"/>
      <c r="D62" s="2" t="n"/>
      <c r="E62" s="2" t="n"/>
      <c r="F62" s="2" t="n"/>
      <c r="G62" s="3" t="n"/>
      <c r="H62" s="2" t="n"/>
      <c r="I62" s="2" t="n"/>
      <c r="J62" s="2" t="n"/>
      <c r="K62" s="2">
        <f>J62+I62*2</f>
        <v/>
      </c>
      <c r="L62" s="2">
        <f>IFERROR(SUMIFS('3_入出庫履歴'!E:E,'3_入出庫履歴'!B:B,B62,'3_入出庫履歴'!D:D,"入庫")-SUMIFS('3_入出庫履歴'!E:E,'3_入出庫履歴'!B:B,B62,'3_入出庫履歴'!D:D,"出庫"),0)</f>
        <v/>
      </c>
      <c r="M62" s="3">
        <f>L62*G62</f>
        <v/>
      </c>
      <c r="N62" s="2">
        <f>IF(L62&lt;=0,"在庫切れ",IF(L62&lt;=K62,"要発注","適正"))</f>
        <v/>
      </c>
      <c r="O62" s="2" t="n"/>
    </row>
    <row r="63">
      <c r="A63" s="2" t="n">
        <v>62</v>
      </c>
      <c r="B63" s="2" t="inlineStr">
        <is>
          <t>SKU-0062</t>
        </is>
      </c>
      <c r="C63" s="2" t="n"/>
      <c r="D63" s="2" t="n"/>
      <c r="E63" s="2" t="n"/>
      <c r="F63" s="2" t="n"/>
      <c r="G63" s="3" t="n"/>
      <c r="H63" s="2" t="n"/>
      <c r="I63" s="2" t="n"/>
      <c r="J63" s="2" t="n"/>
      <c r="K63" s="2">
        <f>J63+I63*2</f>
        <v/>
      </c>
      <c r="L63" s="2">
        <f>IFERROR(SUMIFS('3_入出庫履歴'!E:E,'3_入出庫履歴'!B:B,B63,'3_入出庫履歴'!D:D,"入庫")-SUMIFS('3_入出庫履歴'!E:E,'3_入出庫履歴'!B:B,B63,'3_入出庫履歴'!D:D,"出庫"),0)</f>
        <v/>
      </c>
      <c r="M63" s="3">
        <f>L63*G63</f>
        <v/>
      </c>
      <c r="N63" s="2">
        <f>IF(L63&lt;=0,"在庫切れ",IF(L63&lt;=K63,"要発注","適正"))</f>
        <v/>
      </c>
      <c r="O63" s="2" t="n"/>
    </row>
    <row r="64">
      <c r="A64" s="2" t="n">
        <v>63</v>
      </c>
      <c r="B64" s="2" t="inlineStr">
        <is>
          <t>SKU-0063</t>
        </is>
      </c>
      <c r="C64" s="2" t="n"/>
      <c r="D64" s="2" t="n"/>
      <c r="E64" s="2" t="n"/>
      <c r="F64" s="2" t="n"/>
      <c r="G64" s="3" t="n"/>
      <c r="H64" s="2" t="n"/>
      <c r="I64" s="2" t="n"/>
      <c r="J64" s="2" t="n"/>
      <c r="K64" s="2">
        <f>J64+I64*2</f>
        <v/>
      </c>
      <c r="L64" s="2">
        <f>IFERROR(SUMIFS('3_入出庫履歴'!E:E,'3_入出庫履歴'!B:B,B64,'3_入出庫履歴'!D:D,"入庫")-SUMIFS('3_入出庫履歴'!E:E,'3_入出庫履歴'!B:B,B64,'3_入出庫履歴'!D:D,"出庫"),0)</f>
        <v/>
      </c>
      <c r="M64" s="3">
        <f>L64*G64</f>
        <v/>
      </c>
      <c r="N64" s="2">
        <f>IF(L64&lt;=0,"在庫切れ",IF(L64&lt;=K64,"要発注","適正"))</f>
        <v/>
      </c>
      <c r="O64" s="2" t="n"/>
    </row>
    <row r="65">
      <c r="A65" s="2" t="n">
        <v>64</v>
      </c>
      <c r="B65" s="2" t="inlineStr">
        <is>
          <t>SKU-0064</t>
        </is>
      </c>
      <c r="C65" s="2" t="n"/>
      <c r="D65" s="2" t="n"/>
      <c r="E65" s="2" t="n"/>
      <c r="F65" s="2" t="n"/>
      <c r="G65" s="3" t="n"/>
      <c r="H65" s="2" t="n"/>
      <c r="I65" s="2" t="n"/>
      <c r="J65" s="2" t="n"/>
      <c r="K65" s="2">
        <f>J65+I65*2</f>
        <v/>
      </c>
      <c r="L65" s="2">
        <f>IFERROR(SUMIFS('3_入出庫履歴'!E:E,'3_入出庫履歴'!B:B,B65,'3_入出庫履歴'!D:D,"入庫")-SUMIFS('3_入出庫履歴'!E:E,'3_入出庫履歴'!B:B,B65,'3_入出庫履歴'!D:D,"出庫"),0)</f>
        <v/>
      </c>
      <c r="M65" s="3">
        <f>L65*G65</f>
        <v/>
      </c>
      <c r="N65" s="2">
        <f>IF(L65&lt;=0,"在庫切れ",IF(L65&lt;=K65,"要発注","適正"))</f>
        <v/>
      </c>
      <c r="O65" s="2" t="n"/>
    </row>
    <row r="66">
      <c r="A66" s="2" t="n">
        <v>65</v>
      </c>
      <c r="B66" s="2" t="inlineStr">
        <is>
          <t>SKU-0065</t>
        </is>
      </c>
      <c r="C66" s="2" t="n"/>
      <c r="D66" s="2" t="n"/>
      <c r="E66" s="2" t="n"/>
      <c r="F66" s="2" t="n"/>
      <c r="G66" s="3" t="n"/>
      <c r="H66" s="2" t="n"/>
      <c r="I66" s="2" t="n"/>
      <c r="J66" s="2" t="n"/>
      <c r="K66" s="2">
        <f>J66+I66*2</f>
        <v/>
      </c>
      <c r="L66" s="2">
        <f>IFERROR(SUMIFS('3_入出庫履歴'!E:E,'3_入出庫履歴'!B:B,B66,'3_入出庫履歴'!D:D,"入庫")-SUMIFS('3_入出庫履歴'!E:E,'3_入出庫履歴'!B:B,B66,'3_入出庫履歴'!D:D,"出庫"),0)</f>
        <v/>
      </c>
      <c r="M66" s="3">
        <f>L66*G66</f>
        <v/>
      </c>
      <c r="N66" s="2">
        <f>IF(L66&lt;=0,"在庫切れ",IF(L66&lt;=K66,"要発注","適正"))</f>
        <v/>
      </c>
      <c r="O66" s="2" t="n"/>
    </row>
    <row r="67">
      <c r="A67" s="2" t="n">
        <v>66</v>
      </c>
      <c r="B67" s="2" t="inlineStr">
        <is>
          <t>SKU-0066</t>
        </is>
      </c>
      <c r="C67" s="2" t="n"/>
      <c r="D67" s="2" t="n"/>
      <c r="E67" s="2" t="n"/>
      <c r="F67" s="2" t="n"/>
      <c r="G67" s="3" t="n"/>
      <c r="H67" s="2" t="n"/>
      <c r="I67" s="2" t="n"/>
      <c r="J67" s="2" t="n"/>
      <c r="K67" s="2">
        <f>J67+I67*2</f>
        <v/>
      </c>
      <c r="L67" s="2">
        <f>IFERROR(SUMIFS('3_入出庫履歴'!E:E,'3_入出庫履歴'!B:B,B67,'3_入出庫履歴'!D:D,"入庫")-SUMIFS('3_入出庫履歴'!E:E,'3_入出庫履歴'!B:B,B67,'3_入出庫履歴'!D:D,"出庫"),0)</f>
        <v/>
      </c>
      <c r="M67" s="3">
        <f>L67*G67</f>
        <v/>
      </c>
      <c r="N67" s="2">
        <f>IF(L67&lt;=0,"在庫切れ",IF(L67&lt;=K67,"要発注","適正"))</f>
        <v/>
      </c>
      <c r="O67" s="2" t="n"/>
    </row>
    <row r="68">
      <c r="A68" s="2" t="n">
        <v>67</v>
      </c>
      <c r="B68" s="2" t="inlineStr">
        <is>
          <t>SKU-0067</t>
        </is>
      </c>
      <c r="C68" s="2" t="n"/>
      <c r="D68" s="2" t="n"/>
      <c r="E68" s="2" t="n"/>
      <c r="F68" s="2" t="n"/>
      <c r="G68" s="3" t="n"/>
      <c r="H68" s="2" t="n"/>
      <c r="I68" s="2" t="n"/>
      <c r="J68" s="2" t="n"/>
      <c r="K68" s="2">
        <f>J68+I68*2</f>
        <v/>
      </c>
      <c r="L68" s="2">
        <f>IFERROR(SUMIFS('3_入出庫履歴'!E:E,'3_入出庫履歴'!B:B,B68,'3_入出庫履歴'!D:D,"入庫")-SUMIFS('3_入出庫履歴'!E:E,'3_入出庫履歴'!B:B,B68,'3_入出庫履歴'!D:D,"出庫"),0)</f>
        <v/>
      </c>
      <c r="M68" s="3">
        <f>L68*G68</f>
        <v/>
      </c>
      <c r="N68" s="2">
        <f>IF(L68&lt;=0,"在庫切れ",IF(L68&lt;=K68,"要発注","適正"))</f>
        <v/>
      </c>
      <c r="O68" s="2" t="n"/>
    </row>
    <row r="69">
      <c r="A69" s="2" t="n">
        <v>68</v>
      </c>
      <c r="B69" s="2" t="inlineStr">
        <is>
          <t>SKU-0068</t>
        </is>
      </c>
      <c r="C69" s="2" t="n"/>
      <c r="D69" s="2" t="n"/>
      <c r="E69" s="2" t="n"/>
      <c r="F69" s="2" t="n"/>
      <c r="G69" s="3" t="n"/>
      <c r="H69" s="2" t="n"/>
      <c r="I69" s="2" t="n"/>
      <c r="J69" s="2" t="n"/>
      <c r="K69" s="2">
        <f>J69+I69*2</f>
        <v/>
      </c>
      <c r="L69" s="2">
        <f>IFERROR(SUMIFS('3_入出庫履歴'!E:E,'3_入出庫履歴'!B:B,B69,'3_入出庫履歴'!D:D,"入庫")-SUMIFS('3_入出庫履歴'!E:E,'3_入出庫履歴'!B:B,B69,'3_入出庫履歴'!D:D,"出庫"),0)</f>
        <v/>
      </c>
      <c r="M69" s="3">
        <f>L69*G69</f>
        <v/>
      </c>
      <c r="N69" s="2">
        <f>IF(L69&lt;=0,"在庫切れ",IF(L69&lt;=K69,"要発注","適正"))</f>
        <v/>
      </c>
      <c r="O69" s="2" t="n"/>
    </row>
    <row r="70">
      <c r="A70" s="2" t="n">
        <v>69</v>
      </c>
      <c r="B70" s="2" t="inlineStr">
        <is>
          <t>SKU-0069</t>
        </is>
      </c>
      <c r="C70" s="2" t="n"/>
      <c r="D70" s="2" t="n"/>
      <c r="E70" s="2" t="n"/>
      <c r="F70" s="2" t="n"/>
      <c r="G70" s="3" t="n"/>
      <c r="H70" s="2" t="n"/>
      <c r="I70" s="2" t="n"/>
      <c r="J70" s="2" t="n"/>
      <c r="K70" s="2">
        <f>J70+I70*2</f>
        <v/>
      </c>
      <c r="L70" s="2">
        <f>IFERROR(SUMIFS('3_入出庫履歴'!E:E,'3_入出庫履歴'!B:B,B70,'3_入出庫履歴'!D:D,"入庫")-SUMIFS('3_入出庫履歴'!E:E,'3_入出庫履歴'!B:B,B70,'3_入出庫履歴'!D:D,"出庫"),0)</f>
        <v/>
      </c>
      <c r="M70" s="3">
        <f>L70*G70</f>
        <v/>
      </c>
      <c r="N70" s="2">
        <f>IF(L70&lt;=0,"在庫切れ",IF(L70&lt;=K70,"要発注","適正"))</f>
        <v/>
      </c>
      <c r="O70" s="2" t="n"/>
    </row>
    <row r="71">
      <c r="A71" s="2" t="n">
        <v>70</v>
      </c>
      <c r="B71" s="2" t="inlineStr">
        <is>
          <t>SKU-0070</t>
        </is>
      </c>
      <c r="C71" s="2" t="n"/>
      <c r="D71" s="2" t="n"/>
      <c r="E71" s="2" t="n"/>
      <c r="F71" s="2" t="n"/>
      <c r="G71" s="3" t="n"/>
      <c r="H71" s="2" t="n"/>
      <c r="I71" s="2" t="n"/>
      <c r="J71" s="2" t="n"/>
      <c r="K71" s="2">
        <f>J71+I71*2</f>
        <v/>
      </c>
      <c r="L71" s="2">
        <f>IFERROR(SUMIFS('3_入出庫履歴'!E:E,'3_入出庫履歴'!B:B,B71,'3_入出庫履歴'!D:D,"入庫")-SUMIFS('3_入出庫履歴'!E:E,'3_入出庫履歴'!B:B,B71,'3_入出庫履歴'!D:D,"出庫"),0)</f>
        <v/>
      </c>
      <c r="M71" s="3">
        <f>L71*G71</f>
        <v/>
      </c>
      <c r="N71" s="2">
        <f>IF(L71&lt;=0,"在庫切れ",IF(L71&lt;=K71,"要発注","適正"))</f>
        <v/>
      </c>
      <c r="O71" s="2" t="n"/>
    </row>
    <row r="72">
      <c r="A72" s="2" t="n">
        <v>71</v>
      </c>
      <c r="B72" s="2" t="inlineStr">
        <is>
          <t>SKU-0071</t>
        </is>
      </c>
      <c r="C72" s="2" t="n"/>
      <c r="D72" s="2" t="n"/>
      <c r="E72" s="2" t="n"/>
      <c r="F72" s="2" t="n"/>
      <c r="G72" s="3" t="n"/>
      <c r="H72" s="2" t="n"/>
      <c r="I72" s="2" t="n"/>
      <c r="J72" s="2" t="n"/>
      <c r="K72" s="2">
        <f>J72+I72*2</f>
        <v/>
      </c>
      <c r="L72" s="2">
        <f>IFERROR(SUMIFS('3_入出庫履歴'!E:E,'3_入出庫履歴'!B:B,B72,'3_入出庫履歴'!D:D,"入庫")-SUMIFS('3_入出庫履歴'!E:E,'3_入出庫履歴'!B:B,B72,'3_入出庫履歴'!D:D,"出庫"),0)</f>
        <v/>
      </c>
      <c r="M72" s="3">
        <f>L72*G72</f>
        <v/>
      </c>
      <c r="N72" s="2">
        <f>IF(L72&lt;=0,"在庫切れ",IF(L72&lt;=K72,"要発注","適正"))</f>
        <v/>
      </c>
      <c r="O72" s="2" t="n"/>
    </row>
    <row r="73">
      <c r="A73" s="2" t="n">
        <v>72</v>
      </c>
      <c r="B73" s="2" t="inlineStr">
        <is>
          <t>SKU-0072</t>
        </is>
      </c>
      <c r="C73" s="2" t="n"/>
      <c r="D73" s="2" t="n"/>
      <c r="E73" s="2" t="n"/>
      <c r="F73" s="2" t="n"/>
      <c r="G73" s="3" t="n"/>
      <c r="H73" s="2" t="n"/>
      <c r="I73" s="2" t="n"/>
      <c r="J73" s="2" t="n"/>
      <c r="K73" s="2">
        <f>J73+I73*2</f>
        <v/>
      </c>
      <c r="L73" s="2">
        <f>IFERROR(SUMIFS('3_入出庫履歴'!E:E,'3_入出庫履歴'!B:B,B73,'3_入出庫履歴'!D:D,"入庫")-SUMIFS('3_入出庫履歴'!E:E,'3_入出庫履歴'!B:B,B73,'3_入出庫履歴'!D:D,"出庫"),0)</f>
        <v/>
      </c>
      <c r="M73" s="3">
        <f>L73*G73</f>
        <v/>
      </c>
      <c r="N73" s="2">
        <f>IF(L73&lt;=0,"在庫切れ",IF(L73&lt;=K73,"要発注","適正"))</f>
        <v/>
      </c>
      <c r="O73" s="2" t="n"/>
    </row>
    <row r="74">
      <c r="A74" s="2" t="n">
        <v>73</v>
      </c>
      <c r="B74" s="2" t="inlineStr">
        <is>
          <t>SKU-0073</t>
        </is>
      </c>
      <c r="C74" s="2" t="n"/>
      <c r="D74" s="2" t="n"/>
      <c r="E74" s="2" t="n"/>
      <c r="F74" s="2" t="n"/>
      <c r="G74" s="3" t="n"/>
      <c r="H74" s="2" t="n"/>
      <c r="I74" s="2" t="n"/>
      <c r="J74" s="2" t="n"/>
      <c r="K74" s="2">
        <f>J74+I74*2</f>
        <v/>
      </c>
      <c r="L74" s="2">
        <f>IFERROR(SUMIFS('3_入出庫履歴'!E:E,'3_入出庫履歴'!B:B,B74,'3_入出庫履歴'!D:D,"入庫")-SUMIFS('3_入出庫履歴'!E:E,'3_入出庫履歴'!B:B,B74,'3_入出庫履歴'!D:D,"出庫"),0)</f>
        <v/>
      </c>
      <c r="M74" s="3">
        <f>L74*G74</f>
        <v/>
      </c>
      <c r="N74" s="2">
        <f>IF(L74&lt;=0,"在庫切れ",IF(L74&lt;=K74,"要発注","適正"))</f>
        <v/>
      </c>
      <c r="O74" s="2" t="n"/>
    </row>
    <row r="75">
      <c r="A75" s="2" t="n">
        <v>74</v>
      </c>
      <c r="B75" s="2" t="inlineStr">
        <is>
          <t>SKU-0074</t>
        </is>
      </c>
      <c r="C75" s="2" t="n"/>
      <c r="D75" s="2" t="n"/>
      <c r="E75" s="2" t="n"/>
      <c r="F75" s="2" t="n"/>
      <c r="G75" s="3" t="n"/>
      <c r="H75" s="2" t="n"/>
      <c r="I75" s="2" t="n"/>
      <c r="J75" s="2" t="n"/>
      <c r="K75" s="2">
        <f>J75+I75*2</f>
        <v/>
      </c>
      <c r="L75" s="2">
        <f>IFERROR(SUMIFS('3_入出庫履歴'!E:E,'3_入出庫履歴'!B:B,B75,'3_入出庫履歴'!D:D,"入庫")-SUMIFS('3_入出庫履歴'!E:E,'3_入出庫履歴'!B:B,B75,'3_入出庫履歴'!D:D,"出庫"),0)</f>
        <v/>
      </c>
      <c r="M75" s="3">
        <f>L75*G75</f>
        <v/>
      </c>
      <c r="N75" s="2">
        <f>IF(L75&lt;=0,"在庫切れ",IF(L75&lt;=K75,"要発注","適正"))</f>
        <v/>
      </c>
      <c r="O75" s="2" t="n"/>
    </row>
    <row r="76">
      <c r="A76" s="2" t="n">
        <v>75</v>
      </c>
      <c r="B76" s="2" t="inlineStr">
        <is>
          <t>SKU-0075</t>
        </is>
      </c>
      <c r="C76" s="2" t="n"/>
      <c r="D76" s="2" t="n"/>
      <c r="E76" s="2" t="n"/>
      <c r="F76" s="2" t="n"/>
      <c r="G76" s="3" t="n"/>
      <c r="H76" s="2" t="n"/>
      <c r="I76" s="2" t="n"/>
      <c r="J76" s="2" t="n"/>
      <c r="K76" s="2">
        <f>J76+I76*2</f>
        <v/>
      </c>
      <c r="L76" s="2">
        <f>IFERROR(SUMIFS('3_入出庫履歴'!E:E,'3_入出庫履歴'!B:B,B76,'3_入出庫履歴'!D:D,"入庫")-SUMIFS('3_入出庫履歴'!E:E,'3_入出庫履歴'!B:B,B76,'3_入出庫履歴'!D:D,"出庫"),0)</f>
        <v/>
      </c>
      <c r="M76" s="3">
        <f>L76*G76</f>
        <v/>
      </c>
      <c r="N76" s="2">
        <f>IF(L76&lt;=0,"在庫切れ",IF(L76&lt;=K76,"要発注","適正"))</f>
        <v/>
      </c>
      <c r="O76" s="2" t="n"/>
    </row>
    <row r="77">
      <c r="A77" s="2" t="n">
        <v>76</v>
      </c>
      <c r="B77" s="2" t="inlineStr">
        <is>
          <t>SKU-0076</t>
        </is>
      </c>
      <c r="C77" s="2" t="n"/>
      <c r="D77" s="2" t="n"/>
      <c r="E77" s="2" t="n"/>
      <c r="F77" s="2" t="n"/>
      <c r="G77" s="3" t="n"/>
      <c r="H77" s="2" t="n"/>
      <c r="I77" s="2" t="n"/>
      <c r="J77" s="2" t="n"/>
      <c r="K77" s="2">
        <f>J77+I77*2</f>
        <v/>
      </c>
      <c r="L77" s="2">
        <f>IFERROR(SUMIFS('3_入出庫履歴'!E:E,'3_入出庫履歴'!B:B,B77,'3_入出庫履歴'!D:D,"入庫")-SUMIFS('3_入出庫履歴'!E:E,'3_入出庫履歴'!B:B,B77,'3_入出庫履歴'!D:D,"出庫"),0)</f>
        <v/>
      </c>
      <c r="M77" s="3">
        <f>L77*G77</f>
        <v/>
      </c>
      <c r="N77" s="2">
        <f>IF(L77&lt;=0,"在庫切れ",IF(L77&lt;=K77,"要発注","適正"))</f>
        <v/>
      </c>
      <c r="O77" s="2" t="n"/>
    </row>
    <row r="78">
      <c r="A78" s="2" t="n">
        <v>77</v>
      </c>
      <c r="B78" s="2" t="inlineStr">
        <is>
          <t>SKU-0077</t>
        </is>
      </c>
      <c r="C78" s="2" t="n"/>
      <c r="D78" s="2" t="n"/>
      <c r="E78" s="2" t="n"/>
      <c r="F78" s="2" t="n"/>
      <c r="G78" s="3" t="n"/>
      <c r="H78" s="2" t="n"/>
      <c r="I78" s="2" t="n"/>
      <c r="J78" s="2" t="n"/>
      <c r="K78" s="2">
        <f>J78+I78*2</f>
        <v/>
      </c>
      <c r="L78" s="2">
        <f>IFERROR(SUMIFS('3_入出庫履歴'!E:E,'3_入出庫履歴'!B:B,B78,'3_入出庫履歴'!D:D,"入庫")-SUMIFS('3_入出庫履歴'!E:E,'3_入出庫履歴'!B:B,B78,'3_入出庫履歴'!D:D,"出庫"),0)</f>
        <v/>
      </c>
      <c r="M78" s="3">
        <f>L78*G78</f>
        <v/>
      </c>
      <c r="N78" s="2">
        <f>IF(L78&lt;=0,"在庫切れ",IF(L78&lt;=K78,"要発注","適正"))</f>
        <v/>
      </c>
      <c r="O78" s="2" t="n"/>
    </row>
    <row r="79">
      <c r="A79" s="2" t="n">
        <v>78</v>
      </c>
      <c r="B79" s="2" t="inlineStr">
        <is>
          <t>SKU-0078</t>
        </is>
      </c>
      <c r="C79" s="2" t="n"/>
      <c r="D79" s="2" t="n"/>
      <c r="E79" s="2" t="n"/>
      <c r="F79" s="2" t="n"/>
      <c r="G79" s="3" t="n"/>
      <c r="H79" s="2" t="n"/>
      <c r="I79" s="2" t="n"/>
      <c r="J79" s="2" t="n"/>
      <c r="K79" s="2">
        <f>J79+I79*2</f>
        <v/>
      </c>
      <c r="L79" s="2">
        <f>IFERROR(SUMIFS('3_入出庫履歴'!E:E,'3_入出庫履歴'!B:B,B79,'3_入出庫履歴'!D:D,"入庫")-SUMIFS('3_入出庫履歴'!E:E,'3_入出庫履歴'!B:B,B79,'3_入出庫履歴'!D:D,"出庫"),0)</f>
        <v/>
      </c>
      <c r="M79" s="3">
        <f>L79*G79</f>
        <v/>
      </c>
      <c r="N79" s="2">
        <f>IF(L79&lt;=0,"在庫切れ",IF(L79&lt;=K79,"要発注","適正"))</f>
        <v/>
      </c>
      <c r="O79" s="2" t="n"/>
    </row>
    <row r="80">
      <c r="A80" s="2" t="n">
        <v>79</v>
      </c>
      <c r="B80" s="2" t="inlineStr">
        <is>
          <t>SKU-0079</t>
        </is>
      </c>
      <c r="C80" s="2" t="n"/>
      <c r="D80" s="2" t="n"/>
      <c r="E80" s="2" t="n"/>
      <c r="F80" s="2" t="n"/>
      <c r="G80" s="3" t="n"/>
      <c r="H80" s="2" t="n"/>
      <c r="I80" s="2" t="n"/>
      <c r="J80" s="2" t="n"/>
      <c r="K80" s="2">
        <f>J80+I80*2</f>
        <v/>
      </c>
      <c r="L80" s="2">
        <f>IFERROR(SUMIFS('3_入出庫履歴'!E:E,'3_入出庫履歴'!B:B,B80,'3_入出庫履歴'!D:D,"入庫")-SUMIFS('3_入出庫履歴'!E:E,'3_入出庫履歴'!B:B,B80,'3_入出庫履歴'!D:D,"出庫"),0)</f>
        <v/>
      </c>
      <c r="M80" s="3">
        <f>L80*G80</f>
        <v/>
      </c>
      <c r="N80" s="2">
        <f>IF(L80&lt;=0,"在庫切れ",IF(L80&lt;=K80,"要発注","適正"))</f>
        <v/>
      </c>
      <c r="O80" s="2" t="n"/>
    </row>
    <row r="81">
      <c r="A81" s="2" t="n">
        <v>80</v>
      </c>
      <c r="B81" s="2" t="inlineStr">
        <is>
          <t>SKU-0080</t>
        </is>
      </c>
      <c r="C81" s="2" t="n"/>
      <c r="D81" s="2" t="n"/>
      <c r="E81" s="2" t="n"/>
      <c r="F81" s="2" t="n"/>
      <c r="G81" s="3" t="n"/>
      <c r="H81" s="2" t="n"/>
      <c r="I81" s="2" t="n"/>
      <c r="J81" s="2" t="n"/>
      <c r="K81" s="2">
        <f>J81+I81*2</f>
        <v/>
      </c>
      <c r="L81" s="2">
        <f>IFERROR(SUMIFS('3_入出庫履歴'!E:E,'3_入出庫履歴'!B:B,B81,'3_入出庫履歴'!D:D,"入庫")-SUMIFS('3_入出庫履歴'!E:E,'3_入出庫履歴'!B:B,B81,'3_入出庫履歴'!D:D,"出庫"),0)</f>
        <v/>
      </c>
      <c r="M81" s="3">
        <f>L81*G81</f>
        <v/>
      </c>
      <c r="N81" s="2">
        <f>IF(L81&lt;=0,"在庫切れ",IF(L81&lt;=K81,"要発注","適正"))</f>
        <v/>
      </c>
      <c r="O81" s="2" t="n"/>
    </row>
    <row r="82">
      <c r="A82" s="2" t="n">
        <v>81</v>
      </c>
      <c r="B82" s="2" t="inlineStr">
        <is>
          <t>SKU-0081</t>
        </is>
      </c>
      <c r="C82" s="2" t="n"/>
      <c r="D82" s="2" t="n"/>
      <c r="E82" s="2" t="n"/>
      <c r="F82" s="2" t="n"/>
      <c r="G82" s="3" t="n"/>
      <c r="H82" s="2" t="n"/>
      <c r="I82" s="2" t="n"/>
      <c r="J82" s="2" t="n"/>
      <c r="K82" s="2">
        <f>J82+I82*2</f>
        <v/>
      </c>
      <c r="L82" s="2">
        <f>IFERROR(SUMIFS('3_入出庫履歴'!E:E,'3_入出庫履歴'!B:B,B82,'3_入出庫履歴'!D:D,"入庫")-SUMIFS('3_入出庫履歴'!E:E,'3_入出庫履歴'!B:B,B82,'3_入出庫履歴'!D:D,"出庫"),0)</f>
        <v/>
      </c>
      <c r="M82" s="3">
        <f>L82*G82</f>
        <v/>
      </c>
      <c r="N82" s="2">
        <f>IF(L82&lt;=0,"在庫切れ",IF(L82&lt;=K82,"要発注","適正"))</f>
        <v/>
      </c>
      <c r="O82" s="2" t="n"/>
    </row>
    <row r="83">
      <c r="A83" s="2" t="n">
        <v>82</v>
      </c>
      <c r="B83" s="2" t="inlineStr">
        <is>
          <t>SKU-0082</t>
        </is>
      </c>
      <c r="C83" s="2" t="n"/>
      <c r="D83" s="2" t="n"/>
      <c r="E83" s="2" t="n"/>
      <c r="F83" s="2" t="n"/>
      <c r="G83" s="3" t="n"/>
      <c r="H83" s="2" t="n"/>
      <c r="I83" s="2" t="n"/>
      <c r="J83" s="2" t="n"/>
      <c r="K83" s="2">
        <f>J83+I83*2</f>
        <v/>
      </c>
      <c r="L83" s="2">
        <f>IFERROR(SUMIFS('3_入出庫履歴'!E:E,'3_入出庫履歴'!B:B,B83,'3_入出庫履歴'!D:D,"入庫")-SUMIFS('3_入出庫履歴'!E:E,'3_入出庫履歴'!B:B,B83,'3_入出庫履歴'!D:D,"出庫"),0)</f>
        <v/>
      </c>
      <c r="M83" s="3">
        <f>L83*G83</f>
        <v/>
      </c>
      <c r="N83" s="2">
        <f>IF(L83&lt;=0,"在庫切れ",IF(L83&lt;=K83,"要発注","適正"))</f>
        <v/>
      </c>
      <c r="O83" s="2" t="n"/>
    </row>
    <row r="84">
      <c r="A84" s="2" t="n">
        <v>83</v>
      </c>
      <c r="B84" s="2" t="inlineStr">
        <is>
          <t>SKU-0083</t>
        </is>
      </c>
      <c r="C84" s="2" t="n"/>
      <c r="D84" s="2" t="n"/>
      <c r="E84" s="2" t="n"/>
      <c r="F84" s="2" t="n"/>
      <c r="G84" s="3" t="n"/>
      <c r="H84" s="2" t="n"/>
      <c r="I84" s="2" t="n"/>
      <c r="J84" s="2" t="n"/>
      <c r="K84" s="2">
        <f>J84+I84*2</f>
        <v/>
      </c>
      <c r="L84" s="2">
        <f>IFERROR(SUMIFS('3_入出庫履歴'!E:E,'3_入出庫履歴'!B:B,B84,'3_入出庫履歴'!D:D,"入庫")-SUMIFS('3_入出庫履歴'!E:E,'3_入出庫履歴'!B:B,B84,'3_入出庫履歴'!D:D,"出庫"),0)</f>
        <v/>
      </c>
      <c r="M84" s="3">
        <f>L84*G84</f>
        <v/>
      </c>
      <c r="N84" s="2">
        <f>IF(L84&lt;=0,"在庫切れ",IF(L84&lt;=K84,"要発注","適正"))</f>
        <v/>
      </c>
      <c r="O84" s="2" t="n"/>
    </row>
    <row r="85">
      <c r="A85" s="2" t="n">
        <v>84</v>
      </c>
      <c r="B85" s="2" t="inlineStr">
        <is>
          <t>SKU-0084</t>
        </is>
      </c>
      <c r="C85" s="2" t="n"/>
      <c r="D85" s="2" t="n"/>
      <c r="E85" s="2" t="n"/>
      <c r="F85" s="2" t="n"/>
      <c r="G85" s="3" t="n"/>
      <c r="H85" s="2" t="n"/>
      <c r="I85" s="2" t="n"/>
      <c r="J85" s="2" t="n"/>
      <c r="K85" s="2">
        <f>J85+I85*2</f>
        <v/>
      </c>
      <c r="L85" s="2">
        <f>IFERROR(SUMIFS('3_入出庫履歴'!E:E,'3_入出庫履歴'!B:B,B85,'3_入出庫履歴'!D:D,"入庫")-SUMIFS('3_入出庫履歴'!E:E,'3_入出庫履歴'!B:B,B85,'3_入出庫履歴'!D:D,"出庫"),0)</f>
        <v/>
      </c>
      <c r="M85" s="3">
        <f>L85*G85</f>
        <v/>
      </c>
      <c r="N85" s="2">
        <f>IF(L85&lt;=0,"在庫切れ",IF(L85&lt;=K85,"要発注","適正"))</f>
        <v/>
      </c>
      <c r="O85" s="2" t="n"/>
    </row>
    <row r="86">
      <c r="A86" s="2" t="n">
        <v>85</v>
      </c>
      <c r="B86" s="2" t="inlineStr">
        <is>
          <t>SKU-0085</t>
        </is>
      </c>
      <c r="C86" s="2" t="n"/>
      <c r="D86" s="2" t="n"/>
      <c r="E86" s="2" t="n"/>
      <c r="F86" s="2" t="n"/>
      <c r="G86" s="3" t="n"/>
      <c r="H86" s="2" t="n"/>
      <c r="I86" s="2" t="n"/>
      <c r="J86" s="2" t="n"/>
      <c r="K86" s="2">
        <f>J86+I86*2</f>
        <v/>
      </c>
      <c r="L86" s="2">
        <f>IFERROR(SUMIFS('3_入出庫履歴'!E:E,'3_入出庫履歴'!B:B,B86,'3_入出庫履歴'!D:D,"入庫")-SUMIFS('3_入出庫履歴'!E:E,'3_入出庫履歴'!B:B,B86,'3_入出庫履歴'!D:D,"出庫"),0)</f>
        <v/>
      </c>
      <c r="M86" s="3">
        <f>L86*G86</f>
        <v/>
      </c>
      <c r="N86" s="2">
        <f>IF(L86&lt;=0,"在庫切れ",IF(L86&lt;=K86,"要発注","適正"))</f>
        <v/>
      </c>
      <c r="O86" s="2" t="n"/>
    </row>
    <row r="87">
      <c r="A87" s="2" t="n">
        <v>86</v>
      </c>
      <c r="B87" s="2" t="inlineStr">
        <is>
          <t>SKU-0086</t>
        </is>
      </c>
      <c r="C87" s="2" t="n"/>
      <c r="D87" s="2" t="n"/>
      <c r="E87" s="2" t="n"/>
      <c r="F87" s="2" t="n"/>
      <c r="G87" s="3" t="n"/>
      <c r="H87" s="2" t="n"/>
      <c r="I87" s="2" t="n"/>
      <c r="J87" s="2" t="n"/>
      <c r="K87" s="2">
        <f>J87+I87*2</f>
        <v/>
      </c>
      <c r="L87" s="2">
        <f>IFERROR(SUMIFS('3_入出庫履歴'!E:E,'3_入出庫履歴'!B:B,B87,'3_入出庫履歴'!D:D,"入庫")-SUMIFS('3_入出庫履歴'!E:E,'3_入出庫履歴'!B:B,B87,'3_入出庫履歴'!D:D,"出庫"),0)</f>
        <v/>
      </c>
      <c r="M87" s="3">
        <f>L87*G87</f>
        <v/>
      </c>
      <c r="N87" s="2">
        <f>IF(L87&lt;=0,"在庫切れ",IF(L87&lt;=K87,"要発注","適正"))</f>
        <v/>
      </c>
      <c r="O87" s="2" t="n"/>
    </row>
    <row r="88">
      <c r="A88" s="2" t="n">
        <v>87</v>
      </c>
      <c r="B88" s="2" t="inlineStr">
        <is>
          <t>SKU-0087</t>
        </is>
      </c>
      <c r="C88" s="2" t="n"/>
      <c r="D88" s="2" t="n"/>
      <c r="E88" s="2" t="n"/>
      <c r="F88" s="2" t="n"/>
      <c r="G88" s="3" t="n"/>
      <c r="H88" s="2" t="n"/>
      <c r="I88" s="2" t="n"/>
      <c r="J88" s="2" t="n"/>
      <c r="K88" s="2">
        <f>J88+I88*2</f>
        <v/>
      </c>
      <c r="L88" s="2">
        <f>IFERROR(SUMIFS('3_入出庫履歴'!E:E,'3_入出庫履歴'!B:B,B88,'3_入出庫履歴'!D:D,"入庫")-SUMIFS('3_入出庫履歴'!E:E,'3_入出庫履歴'!B:B,B88,'3_入出庫履歴'!D:D,"出庫"),0)</f>
        <v/>
      </c>
      <c r="M88" s="3">
        <f>L88*G88</f>
        <v/>
      </c>
      <c r="N88" s="2">
        <f>IF(L88&lt;=0,"在庫切れ",IF(L88&lt;=K88,"要発注","適正"))</f>
        <v/>
      </c>
      <c r="O88" s="2" t="n"/>
    </row>
    <row r="89">
      <c r="A89" s="2" t="n">
        <v>88</v>
      </c>
      <c r="B89" s="2" t="inlineStr">
        <is>
          <t>SKU-0088</t>
        </is>
      </c>
      <c r="C89" s="2" t="n"/>
      <c r="D89" s="2" t="n"/>
      <c r="E89" s="2" t="n"/>
      <c r="F89" s="2" t="n"/>
      <c r="G89" s="3" t="n"/>
      <c r="H89" s="2" t="n"/>
      <c r="I89" s="2" t="n"/>
      <c r="J89" s="2" t="n"/>
      <c r="K89" s="2">
        <f>J89+I89*2</f>
        <v/>
      </c>
      <c r="L89" s="2">
        <f>IFERROR(SUMIFS('3_入出庫履歴'!E:E,'3_入出庫履歴'!B:B,B89,'3_入出庫履歴'!D:D,"入庫")-SUMIFS('3_入出庫履歴'!E:E,'3_入出庫履歴'!B:B,B89,'3_入出庫履歴'!D:D,"出庫"),0)</f>
        <v/>
      </c>
      <c r="M89" s="3">
        <f>L89*G89</f>
        <v/>
      </c>
      <c r="N89" s="2">
        <f>IF(L89&lt;=0,"在庫切れ",IF(L89&lt;=K89,"要発注","適正"))</f>
        <v/>
      </c>
      <c r="O89" s="2" t="n"/>
    </row>
    <row r="90">
      <c r="A90" s="2" t="n">
        <v>89</v>
      </c>
      <c r="B90" s="2" t="inlineStr">
        <is>
          <t>SKU-0089</t>
        </is>
      </c>
      <c r="C90" s="2" t="n"/>
      <c r="D90" s="2" t="n"/>
      <c r="E90" s="2" t="n"/>
      <c r="F90" s="2" t="n"/>
      <c r="G90" s="3" t="n"/>
      <c r="H90" s="2" t="n"/>
      <c r="I90" s="2" t="n"/>
      <c r="J90" s="2" t="n"/>
      <c r="K90" s="2">
        <f>J90+I90*2</f>
        <v/>
      </c>
      <c r="L90" s="2">
        <f>IFERROR(SUMIFS('3_入出庫履歴'!E:E,'3_入出庫履歴'!B:B,B90,'3_入出庫履歴'!D:D,"入庫")-SUMIFS('3_入出庫履歴'!E:E,'3_入出庫履歴'!B:B,B90,'3_入出庫履歴'!D:D,"出庫"),0)</f>
        <v/>
      </c>
      <c r="M90" s="3">
        <f>L90*G90</f>
        <v/>
      </c>
      <c r="N90" s="2">
        <f>IF(L90&lt;=0,"在庫切れ",IF(L90&lt;=K90,"要発注","適正"))</f>
        <v/>
      </c>
      <c r="O90" s="2" t="n"/>
    </row>
    <row r="91">
      <c r="A91" s="2" t="n">
        <v>90</v>
      </c>
      <c r="B91" s="2" t="inlineStr">
        <is>
          <t>SKU-0090</t>
        </is>
      </c>
      <c r="C91" s="2" t="n"/>
      <c r="D91" s="2" t="n"/>
      <c r="E91" s="2" t="n"/>
      <c r="F91" s="2" t="n"/>
      <c r="G91" s="3" t="n"/>
      <c r="H91" s="2" t="n"/>
      <c r="I91" s="2" t="n"/>
      <c r="J91" s="2" t="n"/>
      <c r="K91" s="2">
        <f>J91+I91*2</f>
        <v/>
      </c>
      <c r="L91" s="2">
        <f>IFERROR(SUMIFS('3_入出庫履歴'!E:E,'3_入出庫履歴'!B:B,B91,'3_入出庫履歴'!D:D,"入庫")-SUMIFS('3_入出庫履歴'!E:E,'3_入出庫履歴'!B:B,B91,'3_入出庫履歴'!D:D,"出庫"),0)</f>
        <v/>
      </c>
      <c r="M91" s="3">
        <f>L91*G91</f>
        <v/>
      </c>
      <c r="N91" s="2">
        <f>IF(L91&lt;=0,"在庫切れ",IF(L91&lt;=K91,"要発注","適正"))</f>
        <v/>
      </c>
      <c r="O91" s="2" t="n"/>
    </row>
    <row r="92">
      <c r="A92" s="2" t="n">
        <v>91</v>
      </c>
      <c r="B92" s="2" t="inlineStr">
        <is>
          <t>SKU-0091</t>
        </is>
      </c>
      <c r="C92" s="2" t="n"/>
      <c r="D92" s="2" t="n"/>
      <c r="E92" s="2" t="n"/>
      <c r="F92" s="2" t="n"/>
      <c r="G92" s="3" t="n"/>
      <c r="H92" s="2" t="n"/>
      <c r="I92" s="2" t="n"/>
      <c r="J92" s="2" t="n"/>
      <c r="K92" s="2">
        <f>J92+I92*2</f>
        <v/>
      </c>
      <c r="L92" s="2">
        <f>IFERROR(SUMIFS('3_入出庫履歴'!E:E,'3_入出庫履歴'!B:B,B92,'3_入出庫履歴'!D:D,"入庫")-SUMIFS('3_入出庫履歴'!E:E,'3_入出庫履歴'!B:B,B92,'3_入出庫履歴'!D:D,"出庫"),0)</f>
        <v/>
      </c>
      <c r="M92" s="3">
        <f>L92*G92</f>
        <v/>
      </c>
      <c r="N92" s="2">
        <f>IF(L92&lt;=0,"在庫切れ",IF(L92&lt;=K92,"要発注","適正"))</f>
        <v/>
      </c>
      <c r="O92" s="2" t="n"/>
    </row>
    <row r="93">
      <c r="A93" s="2" t="n">
        <v>92</v>
      </c>
      <c r="B93" s="2" t="inlineStr">
        <is>
          <t>SKU-0092</t>
        </is>
      </c>
      <c r="C93" s="2" t="n"/>
      <c r="D93" s="2" t="n"/>
      <c r="E93" s="2" t="n"/>
      <c r="F93" s="2" t="n"/>
      <c r="G93" s="3" t="n"/>
      <c r="H93" s="2" t="n"/>
      <c r="I93" s="2" t="n"/>
      <c r="J93" s="2" t="n"/>
      <c r="K93" s="2">
        <f>J93+I93*2</f>
        <v/>
      </c>
      <c r="L93" s="2">
        <f>IFERROR(SUMIFS('3_入出庫履歴'!E:E,'3_入出庫履歴'!B:B,B93,'3_入出庫履歴'!D:D,"入庫")-SUMIFS('3_入出庫履歴'!E:E,'3_入出庫履歴'!B:B,B93,'3_入出庫履歴'!D:D,"出庫"),0)</f>
        <v/>
      </c>
      <c r="M93" s="3">
        <f>L93*G93</f>
        <v/>
      </c>
      <c r="N93" s="2">
        <f>IF(L93&lt;=0,"在庫切れ",IF(L93&lt;=K93,"要発注","適正"))</f>
        <v/>
      </c>
      <c r="O93" s="2" t="n"/>
    </row>
    <row r="94">
      <c r="A94" s="2" t="n">
        <v>93</v>
      </c>
      <c r="B94" s="2" t="inlineStr">
        <is>
          <t>SKU-0093</t>
        </is>
      </c>
      <c r="C94" s="2" t="n"/>
      <c r="D94" s="2" t="n"/>
      <c r="E94" s="2" t="n"/>
      <c r="F94" s="2" t="n"/>
      <c r="G94" s="3" t="n"/>
      <c r="H94" s="2" t="n"/>
      <c r="I94" s="2" t="n"/>
      <c r="J94" s="2" t="n"/>
      <c r="K94" s="2">
        <f>J94+I94*2</f>
        <v/>
      </c>
      <c r="L94" s="2">
        <f>IFERROR(SUMIFS('3_入出庫履歴'!E:E,'3_入出庫履歴'!B:B,B94,'3_入出庫履歴'!D:D,"入庫")-SUMIFS('3_入出庫履歴'!E:E,'3_入出庫履歴'!B:B,B94,'3_入出庫履歴'!D:D,"出庫"),0)</f>
        <v/>
      </c>
      <c r="M94" s="3">
        <f>L94*G94</f>
        <v/>
      </c>
      <c r="N94" s="2">
        <f>IF(L94&lt;=0,"在庫切れ",IF(L94&lt;=K94,"要発注","適正"))</f>
        <v/>
      </c>
      <c r="O94" s="2" t="n"/>
    </row>
    <row r="95">
      <c r="A95" s="2" t="n">
        <v>94</v>
      </c>
      <c r="B95" s="2" t="inlineStr">
        <is>
          <t>SKU-0094</t>
        </is>
      </c>
      <c r="C95" s="2" t="n"/>
      <c r="D95" s="2" t="n"/>
      <c r="E95" s="2" t="n"/>
      <c r="F95" s="2" t="n"/>
      <c r="G95" s="3" t="n"/>
      <c r="H95" s="2" t="n"/>
      <c r="I95" s="2" t="n"/>
      <c r="J95" s="2" t="n"/>
      <c r="K95" s="2">
        <f>J95+I95*2</f>
        <v/>
      </c>
      <c r="L95" s="2">
        <f>IFERROR(SUMIFS('3_入出庫履歴'!E:E,'3_入出庫履歴'!B:B,B95,'3_入出庫履歴'!D:D,"入庫")-SUMIFS('3_入出庫履歴'!E:E,'3_入出庫履歴'!B:B,B95,'3_入出庫履歴'!D:D,"出庫"),0)</f>
        <v/>
      </c>
      <c r="M95" s="3">
        <f>L95*G95</f>
        <v/>
      </c>
      <c r="N95" s="2">
        <f>IF(L95&lt;=0,"在庫切れ",IF(L95&lt;=K95,"要発注","適正"))</f>
        <v/>
      </c>
      <c r="O95" s="2" t="n"/>
    </row>
    <row r="96">
      <c r="A96" s="2" t="n">
        <v>95</v>
      </c>
      <c r="B96" s="2" t="inlineStr">
        <is>
          <t>SKU-0095</t>
        </is>
      </c>
      <c r="C96" s="2" t="n"/>
      <c r="D96" s="2" t="n"/>
      <c r="E96" s="2" t="n"/>
      <c r="F96" s="2" t="n"/>
      <c r="G96" s="3" t="n"/>
      <c r="H96" s="2" t="n"/>
      <c r="I96" s="2" t="n"/>
      <c r="J96" s="2" t="n"/>
      <c r="K96" s="2">
        <f>J96+I96*2</f>
        <v/>
      </c>
      <c r="L96" s="2">
        <f>IFERROR(SUMIFS('3_入出庫履歴'!E:E,'3_入出庫履歴'!B:B,B96,'3_入出庫履歴'!D:D,"入庫")-SUMIFS('3_入出庫履歴'!E:E,'3_入出庫履歴'!B:B,B96,'3_入出庫履歴'!D:D,"出庫"),0)</f>
        <v/>
      </c>
      <c r="M96" s="3">
        <f>L96*G96</f>
        <v/>
      </c>
      <c r="N96" s="2">
        <f>IF(L96&lt;=0,"在庫切れ",IF(L96&lt;=K96,"要発注","適正"))</f>
        <v/>
      </c>
      <c r="O96" s="2" t="n"/>
    </row>
    <row r="97">
      <c r="A97" s="2" t="n">
        <v>96</v>
      </c>
      <c r="B97" s="2" t="inlineStr">
        <is>
          <t>SKU-0096</t>
        </is>
      </c>
      <c r="C97" s="2" t="n"/>
      <c r="D97" s="2" t="n"/>
      <c r="E97" s="2" t="n"/>
      <c r="F97" s="2" t="n"/>
      <c r="G97" s="3" t="n"/>
      <c r="H97" s="2" t="n"/>
      <c r="I97" s="2" t="n"/>
      <c r="J97" s="2" t="n"/>
      <c r="K97" s="2">
        <f>J97+I97*2</f>
        <v/>
      </c>
      <c r="L97" s="2">
        <f>IFERROR(SUMIFS('3_入出庫履歴'!E:E,'3_入出庫履歴'!B:B,B97,'3_入出庫履歴'!D:D,"入庫")-SUMIFS('3_入出庫履歴'!E:E,'3_入出庫履歴'!B:B,B97,'3_入出庫履歴'!D:D,"出庫"),0)</f>
        <v/>
      </c>
      <c r="M97" s="3">
        <f>L97*G97</f>
        <v/>
      </c>
      <c r="N97" s="2">
        <f>IF(L97&lt;=0,"在庫切れ",IF(L97&lt;=K97,"要発注","適正"))</f>
        <v/>
      </c>
      <c r="O97" s="2" t="n"/>
    </row>
    <row r="98">
      <c r="A98" s="2" t="n">
        <v>97</v>
      </c>
      <c r="B98" s="2" t="inlineStr">
        <is>
          <t>SKU-0097</t>
        </is>
      </c>
      <c r="C98" s="2" t="n"/>
      <c r="D98" s="2" t="n"/>
      <c r="E98" s="2" t="n"/>
      <c r="F98" s="2" t="n"/>
      <c r="G98" s="3" t="n"/>
      <c r="H98" s="2" t="n"/>
      <c r="I98" s="2" t="n"/>
      <c r="J98" s="2" t="n"/>
      <c r="K98" s="2">
        <f>J98+I98*2</f>
        <v/>
      </c>
      <c r="L98" s="2">
        <f>IFERROR(SUMIFS('3_入出庫履歴'!E:E,'3_入出庫履歴'!B:B,B98,'3_入出庫履歴'!D:D,"入庫")-SUMIFS('3_入出庫履歴'!E:E,'3_入出庫履歴'!B:B,B98,'3_入出庫履歴'!D:D,"出庫"),0)</f>
        <v/>
      </c>
      <c r="M98" s="3">
        <f>L98*G98</f>
        <v/>
      </c>
      <c r="N98" s="2">
        <f>IF(L98&lt;=0,"在庫切れ",IF(L98&lt;=K98,"要発注","適正"))</f>
        <v/>
      </c>
      <c r="O98" s="2" t="n"/>
    </row>
    <row r="99">
      <c r="A99" s="2" t="n">
        <v>98</v>
      </c>
      <c r="B99" s="2" t="inlineStr">
        <is>
          <t>SKU-0098</t>
        </is>
      </c>
      <c r="C99" s="2" t="n"/>
      <c r="D99" s="2" t="n"/>
      <c r="E99" s="2" t="n"/>
      <c r="F99" s="2" t="n"/>
      <c r="G99" s="3" t="n"/>
      <c r="H99" s="2" t="n"/>
      <c r="I99" s="2" t="n"/>
      <c r="J99" s="2" t="n"/>
      <c r="K99" s="2">
        <f>J99+I99*2</f>
        <v/>
      </c>
      <c r="L99" s="2">
        <f>IFERROR(SUMIFS('3_入出庫履歴'!E:E,'3_入出庫履歴'!B:B,B99,'3_入出庫履歴'!D:D,"入庫")-SUMIFS('3_入出庫履歴'!E:E,'3_入出庫履歴'!B:B,B99,'3_入出庫履歴'!D:D,"出庫"),0)</f>
        <v/>
      </c>
      <c r="M99" s="3">
        <f>L99*G99</f>
        <v/>
      </c>
      <c r="N99" s="2">
        <f>IF(L99&lt;=0,"在庫切れ",IF(L99&lt;=K99,"要発注","適正"))</f>
        <v/>
      </c>
      <c r="O99" s="2" t="n"/>
    </row>
    <row r="100">
      <c r="A100" s="2" t="n">
        <v>99</v>
      </c>
      <c r="B100" s="2" t="inlineStr">
        <is>
          <t>SKU-0099</t>
        </is>
      </c>
      <c r="C100" s="2" t="n"/>
      <c r="D100" s="2" t="n"/>
      <c r="E100" s="2" t="n"/>
      <c r="F100" s="2" t="n"/>
      <c r="G100" s="3" t="n"/>
      <c r="H100" s="2" t="n"/>
      <c r="I100" s="2" t="n"/>
      <c r="J100" s="2" t="n"/>
      <c r="K100" s="2">
        <f>J100+I100*2</f>
        <v/>
      </c>
      <c r="L100" s="2">
        <f>IFERROR(SUMIFS('3_入出庫履歴'!E:E,'3_入出庫履歴'!B:B,B100,'3_入出庫履歴'!D:D,"入庫")-SUMIFS('3_入出庫履歴'!E:E,'3_入出庫履歴'!B:B,B100,'3_入出庫履歴'!D:D,"出庫"),0)</f>
        <v/>
      </c>
      <c r="M100" s="3">
        <f>L100*G100</f>
        <v/>
      </c>
      <c r="N100" s="2">
        <f>IF(L100&lt;=0,"在庫切れ",IF(L100&lt;=K100,"要発注","適正"))</f>
        <v/>
      </c>
      <c r="O100" s="2" t="n"/>
    </row>
    <row r="101">
      <c r="A101" s="2" t="n">
        <v>100</v>
      </c>
      <c r="B101" s="2" t="inlineStr">
        <is>
          <t>SKU-0100</t>
        </is>
      </c>
      <c r="C101" s="2" t="n"/>
      <c r="D101" s="2" t="n"/>
      <c r="E101" s="2" t="n"/>
      <c r="F101" s="2" t="n"/>
      <c r="G101" s="3" t="n"/>
      <c r="H101" s="2" t="n"/>
      <c r="I101" s="2" t="n"/>
      <c r="J101" s="2" t="n"/>
      <c r="K101" s="2">
        <f>J101+I101*2</f>
        <v/>
      </c>
      <c r="L101" s="2">
        <f>IFERROR(SUMIFS('3_入出庫履歴'!E:E,'3_入出庫履歴'!B:B,B101,'3_入出庫履歴'!D:D,"入庫")-SUMIFS('3_入出庫履歴'!E:E,'3_入出庫履歴'!B:B,B101,'3_入出庫履歴'!D:D,"出庫"),0)</f>
        <v/>
      </c>
      <c r="M101" s="3">
        <f>L101*G101</f>
        <v/>
      </c>
      <c r="N101" s="2">
        <f>IF(L101&lt;=0,"在庫切れ",IF(L101&lt;=K101,"要発注","適正"))</f>
        <v/>
      </c>
      <c r="O101" s="2" t="n"/>
    </row>
  </sheetData>
  <conditionalFormatting sqref="N2:N101">
    <cfRule type="cellIs" priority="1" operator="equal" dxfId="0">
      <formula>"在庫切れ"</formula>
    </cfRule>
    <cfRule type="cellIs" priority="2" operator="equal" dxfId="1">
      <formula>"要発注"</formula>
    </cfRule>
    <cfRule type="cellIs" priority="3" operator="equal" dxfId="2">
      <formula>"適正"</formula>
    </cfRule>
  </conditionalFormatting>
  <printOptions horizontalCentered="1"/>
  <pageMargins left="0.5" right="0.5" top="0.6" bottom="0.6" header="0.3" footer="0.3"/>
  <pageSetup orientation="landscape" paperSize="9" fitToHeight="3" fitToWidth="1"/>
</worksheet>
</file>

<file path=xl/worksheets/sheet2.xml><?xml version="1.0" encoding="utf-8"?>
<worksheet xmlns="http://schemas.openxmlformats.org/spreadsheetml/2006/main">
  <sheetPr>
    <outlinePr summaryBelow="1" summaryRight="1"/>
    <pageSetUpPr fitToPage="1"/>
  </sheetPr>
  <dimension ref="A1:D35"/>
  <sheetViews>
    <sheetView workbookViewId="0">
      <selection activeCell="A1" sqref="A1"/>
    </sheetView>
  </sheetViews>
  <sheetFormatPr baseColWidth="8" defaultRowHeight="15"/>
  <cols>
    <col width="28" customWidth="1" min="1" max="1"/>
    <col width="16" customWidth="1" min="2" max="2"/>
    <col width="16" customWidth="1" min="3" max="3"/>
    <col width="16" customWidth="1" min="4" max="4"/>
  </cols>
  <sheetData>
    <row r="1" ht="28" customHeight="1">
      <c r="A1" s="4" t="inlineStr">
        <is>
          <t>在庫管理 ダッシュボード</t>
        </is>
      </c>
    </row>
    <row r="3">
      <c r="A3" s="5" t="inlineStr">
        <is>
          <t>KPI</t>
        </is>
      </c>
      <c r="B3" s="5" t="inlineStr">
        <is>
          <t>値</t>
        </is>
      </c>
      <c r="C3" s="5" t="inlineStr"/>
      <c r="D3" s="5" t="inlineStr"/>
    </row>
    <row r="4">
      <c r="A4" s="6" t="inlineStr">
        <is>
          <t>登録品目数</t>
        </is>
      </c>
      <c r="B4" s="6">
        <f>COUNTA('1_品目マスタ'!B2:B101)</f>
        <v/>
      </c>
      <c r="C4" s="6" t="inlineStr"/>
      <c r="D4" s="6" t="inlineStr"/>
    </row>
    <row r="5">
      <c r="A5" s="6" t="inlineStr">
        <is>
          <t>在庫切れ数</t>
        </is>
      </c>
      <c r="B5" s="6">
        <f>COUNTIF('1_品目マスタ'!N2:N101,"在庫切れ")</f>
        <v/>
      </c>
      <c r="C5" s="6" t="inlineStr"/>
      <c r="D5" s="6" t="inlineStr"/>
    </row>
    <row r="6">
      <c r="A6" s="6" t="inlineStr">
        <is>
          <t>要発注数</t>
        </is>
      </c>
      <c r="B6" s="6">
        <f>COUNTIF('1_品目マスタ'!N2:N101,"要発注")</f>
        <v/>
      </c>
      <c r="C6" s="6" t="inlineStr"/>
      <c r="D6" s="6" t="inlineStr"/>
    </row>
    <row r="7">
      <c r="A7" s="6" t="inlineStr">
        <is>
          <t>適正在庫数</t>
        </is>
      </c>
      <c r="B7" s="6">
        <f>COUNTIF('1_品目マスタ'!N2:N101,"適正")</f>
        <v/>
      </c>
      <c r="C7" s="6" t="inlineStr"/>
      <c r="D7" s="6" t="inlineStr"/>
    </row>
    <row r="8">
      <c r="A8" s="6" t="inlineStr">
        <is>
          <t>総在庫評価額（円）</t>
        </is>
      </c>
      <c r="B8" s="7">
        <f>SUM('1_品目マスタ'!M2:M101)</f>
        <v/>
      </c>
      <c r="C8" s="6" t="inlineStr"/>
      <c r="D8" s="6" t="inlineStr"/>
    </row>
    <row r="9">
      <c r="A9" s="6" t="inlineStr">
        <is>
          <t>入庫件数（履歴）</t>
        </is>
      </c>
      <c r="B9" s="6">
        <f>COUNTIF('3_入出庫履歴'!D:D,"入庫")</f>
        <v/>
      </c>
      <c r="C9" s="6" t="inlineStr"/>
      <c r="D9" s="6" t="inlineStr"/>
    </row>
    <row r="10">
      <c r="A10" s="6" t="inlineStr">
        <is>
          <t>出庫件数（履歴）</t>
        </is>
      </c>
      <c r="B10" s="6">
        <f>COUNTIF('3_入出庫履歴'!D:D,"出庫")</f>
        <v/>
      </c>
      <c r="C10" s="6" t="inlineStr"/>
      <c r="D10" s="6" t="inlineStr"/>
    </row>
    <row r="11">
      <c r="A11" s="6" t="inlineStr">
        <is>
          <t>入庫数量合計</t>
        </is>
      </c>
      <c r="B11" s="6">
        <f>SUMIF('3_入出庫履歴'!D:D,"入庫",'3_入出庫履歴'!E:E)</f>
        <v/>
      </c>
      <c r="C11" s="6" t="inlineStr"/>
      <c r="D11" s="6" t="inlineStr"/>
    </row>
    <row r="12">
      <c r="A12" s="6" t="inlineStr">
        <is>
          <t>出庫数量合計</t>
        </is>
      </c>
      <c r="B12" s="6">
        <f>SUMIF('3_入出庫履歴'!D:D,"出庫",'3_入出庫履歴'!E:E)</f>
        <v/>
      </c>
      <c r="C12" s="6" t="inlineStr"/>
      <c r="D12" s="6" t="inlineStr"/>
    </row>
    <row r="14">
      <c r="A14" s="8" t="inlineStr">
        <is>
          <t>■ アラート（要発注/在庫切れの上位品目）</t>
        </is>
      </c>
    </row>
    <row r="15">
      <c r="A15" s="1" t="inlineStr">
        <is>
          <t>No</t>
        </is>
      </c>
      <c r="B15" s="1" t="inlineStr">
        <is>
          <t>SKU</t>
        </is>
      </c>
      <c r="C15" s="1" t="inlineStr">
        <is>
          <t>品名</t>
        </is>
      </c>
      <c r="D15" s="1" t="inlineStr">
        <is>
          <t>ステータス</t>
        </is>
      </c>
    </row>
    <row r="16">
      <c r="A16" s="9" t="n">
        <v>1</v>
      </c>
      <c r="B16" s="9" t="n"/>
      <c r="C16" s="9" t="n"/>
      <c r="D16" s="9" t="inlineStr">
        <is>
          <t>（フィルタ手動 or 並べ替えで表示）</t>
        </is>
      </c>
    </row>
    <row r="17">
      <c r="A17" s="9" t="n">
        <v>2</v>
      </c>
      <c r="B17" s="9" t="n"/>
      <c r="C17" s="9" t="n"/>
      <c r="D17" s="9" t="n"/>
    </row>
    <row r="18">
      <c r="A18" s="9" t="n">
        <v>3</v>
      </c>
      <c r="B18" s="9" t="n"/>
      <c r="C18" s="9" t="n"/>
      <c r="D18" s="9" t="n"/>
    </row>
    <row r="19">
      <c r="A19" s="9" t="n">
        <v>4</v>
      </c>
      <c r="B19" s="9" t="n"/>
      <c r="C19" s="9" t="n"/>
      <c r="D19" s="9" t="n"/>
    </row>
    <row r="20">
      <c r="A20" s="9" t="n">
        <v>5</v>
      </c>
      <c r="B20" s="9" t="n"/>
      <c r="C20" s="9" t="n"/>
      <c r="D20" s="9" t="n"/>
    </row>
    <row r="21">
      <c r="A21" s="9" t="n">
        <v>6</v>
      </c>
      <c r="B21" s="9" t="n"/>
      <c r="C21" s="9" t="n"/>
      <c r="D21" s="9" t="n"/>
    </row>
    <row r="22">
      <c r="A22" s="9" t="n">
        <v>7</v>
      </c>
      <c r="B22" s="9" t="n"/>
      <c r="C22" s="9" t="n"/>
      <c r="D22" s="9" t="n"/>
    </row>
    <row r="23">
      <c r="A23" s="9" t="n">
        <v>8</v>
      </c>
      <c r="B23" s="9" t="n"/>
      <c r="C23" s="9" t="n"/>
      <c r="D23" s="9" t="n"/>
    </row>
    <row r="24">
      <c r="A24" s="9" t="n">
        <v>9</v>
      </c>
      <c r="B24" s="9" t="n"/>
      <c r="C24" s="9" t="n"/>
      <c r="D24" s="9" t="n"/>
    </row>
    <row r="25">
      <c r="A25" s="9" t="n">
        <v>10</v>
      </c>
      <c r="B25" s="9" t="n"/>
      <c r="C25" s="9" t="n"/>
      <c r="D25" s="9" t="n"/>
    </row>
    <row r="26">
      <c r="A26" s="9" t="n">
        <v>11</v>
      </c>
      <c r="B26" s="9" t="n"/>
      <c r="C26" s="9" t="n"/>
      <c r="D26" s="9" t="n"/>
    </row>
    <row r="27">
      <c r="A27" s="9" t="n">
        <v>12</v>
      </c>
      <c r="B27" s="9" t="n"/>
      <c r="C27" s="9" t="n"/>
      <c r="D27" s="9" t="n"/>
    </row>
    <row r="28">
      <c r="A28" s="9" t="n">
        <v>13</v>
      </c>
      <c r="B28" s="9" t="n"/>
      <c r="C28" s="9" t="n"/>
      <c r="D28" s="9" t="n"/>
    </row>
    <row r="29">
      <c r="A29" s="9" t="n">
        <v>14</v>
      </c>
      <c r="B29" s="9" t="n"/>
      <c r="C29" s="9" t="n"/>
      <c r="D29" s="9" t="n"/>
    </row>
    <row r="30">
      <c r="A30" s="9" t="n">
        <v>15</v>
      </c>
      <c r="B30" s="9" t="n"/>
      <c r="C30" s="9" t="n"/>
      <c r="D30" s="9" t="n"/>
    </row>
    <row r="31">
      <c r="A31" s="9" t="n">
        <v>16</v>
      </c>
      <c r="B31" s="9" t="n"/>
      <c r="C31" s="9" t="n"/>
      <c r="D31" s="9" t="n"/>
    </row>
    <row r="32">
      <c r="A32" s="9" t="n">
        <v>17</v>
      </c>
      <c r="B32" s="9" t="n"/>
      <c r="C32" s="9" t="n"/>
      <c r="D32" s="9" t="n"/>
    </row>
    <row r="33">
      <c r="A33" s="9" t="n">
        <v>18</v>
      </c>
      <c r="B33" s="9" t="n"/>
      <c r="C33" s="9" t="n"/>
      <c r="D33" s="9" t="n"/>
    </row>
    <row r="34">
      <c r="A34" s="9" t="n">
        <v>19</v>
      </c>
      <c r="B34" s="9" t="n"/>
      <c r="C34" s="9" t="n"/>
      <c r="D34" s="9" t="n"/>
    </row>
    <row r="35">
      <c r="A35" s="9" t="n">
        <v>20</v>
      </c>
      <c r="B35" s="9" t="n"/>
      <c r="C35" s="9" t="n"/>
      <c r="D35" s="9" t="n"/>
    </row>
  </sheetData>
  <mergeCells count="1">
    <mergeCell ref="A1:D1"/>
  </mergeCells>
  <printOptions horizontalCentered="1"/>
  <pageMargins left="0.5" right="0.5" top="0.6" bottom="0.6" header="0.3" footer="0.3"/>
  <pageSetup orientation="portrait" paperSize="9" fitToHeight="1" fitToWidth="1"/>
</worksheet>
</file>

<file path=xl/worksheets/sheet3.xml><?xml version="1.0" encoding="utf-8"?>
<worksheet xmlns="http://schemas.openxmlformats.org/spreadsheetml/2006/main">
  <sheetPr>
    <outlinePr summaryBelow="1" summaryRight="1"/>
    <pageSetUpPr fitToPage="1"/>
  </sheetPr>
  <dimension ref="A1:J51"/>
  <sheetViews>
    <sheetView workbookViewId="0">
      <selection activeCell="A1" sqref="A1"/>
    </sheetView>
  </sheetViews>
  <sheetFormatPr baseColWidth="8" defaultRowHeight="15"/>
  <cols>
    <col width="12" customWidth="1" min="1" max="1"/>
    <col width="12" customWidth="1" min="2" max="2"/>
    <col width="24" customWidth="1" min="3" max="3"/>
    <col width="8" customWidth="1" min="4" max="4"/>
    <col width="8" customWidth="1" min="5" max="5"/>
    <col width="10" customWidth="1" min="6" max="6"/>
    <col width="12" customWidth="1" min="7" max="7"/>
    <col width="16" customWidth="1" min="8" max="8"/>
    <col width="12" customWidth="1" min="9" max="9"/>
    <col width="20" customWidth="1" min="10" max="10"/>
  </cols>
  <sheetData>
    <row r="1">
      <c r="A1" s="1" t="inlineStr">
        <is>
          <t>日付</t>
        </is>
      </c>
      <c r="B1" s="1" t="inlineStr">
        <is>
          <t>SKU</t>
        </is>
      </c>
      <c r="C1" s="1" t="inlineStr">
        <is>
          <t>品名</t>
        </is>
      </c>
      <c r="D1" s="1" t="inlineStr">
        <is>
          <t>区分</t>
        </is>
      </c>
      <c r="E1" s="1" t="inlineStr">
        <is>
          <t>数量</t>
        </is>
      </c>
      <c r="F1" s="1" t="inlineStr">
        <is>
          <t>単価</t>
        </is>
      </c>
      <c r="G1" s="1" t="inlineStr">
        <is>
          <t>金額</t>
        </is>
      </c>
      <c r="H1" s="1" t="inlineStr">
        <is>
          <t>取引先</t>
        </is>
      </c>
      <c r="I1" s="1" t="inlineStr">
        <is>
          <t>担当者</t>
        </is>
      </c>
      <c r="J1" s="1" t="inlineStr">
        <is>
          <t>備考</t>
        </is>
      </c>
    </row>
    <row r="2">
      <c r="A2" s="9" t="n"/>
      <c r="B2" s="9" t="n"/>
      <c r="C2" s="9">
        <f>IFERROR(VLOOKUP(B2,'1_品目マスタ'!B:C,2,FALSE),"")</f>
        <v/>
      </c>
      <c r="D2" s="9" t="n"/>
      <c r="E2" s="9" t="n"/>
      <c r="F2" s="10" t="n"/>
      <c r="G2" s="10">
        <f>IFERROR(E2*F2,"")</f>
        <v/>
      </c>
      <c r="H2" s="9" t="n"/>
      <c r="I2" s="9" t="n"/>
      <c r="J2" s="9" t="n"/>
    </row>
    <row r="3">
      <c r="A3" s="9" t="n"/>
      <c r="B3" s="9" t="n"/>
      <c r="C3" s="9">
        <f>IFERROR(VLOOKUP(B3,'1_品目マスタ'!B:C,2,FALSE),"")</f>
        <v/>
      </c>
      <c r="D3" s="9" t="n"/>
      <c r="E3" s="9" t="n"/>
      <c r="F3" s="10" t="n"/>
      <c r="G3" s="10">
        <f>IFERROR(E3*F3,"")</f>
        <v/>
      </c>
      <c r="H3" s="9" t="n"/>
      <c r="I3" s="9" t="n"/>
      <c r="J3" s="9" t="n"/>
    </row>
    <row r="4">
      <c r="A4" s="9" t="n"/>
      <c r="B4" s="9" t="n"/>
      <c r="C4" s="9">
        <f>IFERROR(VLOOKUP(B4,'1_品目マスタ'!B:C,2,FALSE),"")</f>
        <v/>
      </c>
      <c r="D4" s="9" t="n"/>
      <c r="E4" s="9" t="n"/>
      <c r="F4" s="10" t="n"/>
      <c r="G4" s="10">
        <f>IFERROR(E4*F4,"")</f>
        <v/>
      </c>
      <c r="H4" s="9" t="n"/>
      <c r="I4" s="9" t="n"/>
      <c r="J4" s="9" t="n"/>
    </row>
    <row r="5">
      <c r="A5" s="9" t="n"/>
      <c r="B5" s="9" t="n"/>
      <c r="C5" s="9">
        <f>IFERROR(VLOOKUP(B5,'1_品目マスタ'!B:C,2,FALSE),"")</f>
        <v/>
      </c>
      <c r="D5" s="9" t="n"/>
      <c r="E5" s="9" t="n"/>
      <c r="F5" s="10" t="n"/>
      <c r="G5" s="10">
        <f>IFERROR(E5*F5,"")</f>
        <v/>
      </c>
      <c r="H5" s="9" t="n"/>
      <c r="I5" s="9" t="n"/>
      <c r="J5" s="9" t="n"/>
    </row>
    <row r="6">
      <c r="A6" s="9" t="n"/>
      <c r="B6" s="9" t="n"/>
      <c r="C6" s="9">
        <f>IFERROR(VLOOKUP(B6,'1_品目マスタ'!B:C,2,FALSE),"")</f>
        <v/>
      </c>
      <c r="D6" s="9" t="n"/>
      <c r="E6" s="9" t="n"/>
      <c r="F6" s="10" t="n"/>
      <c r="G6" s="10">
        <f>IFERROR(E6*F6,"")</f>
        <v/>
      </c>
      <c r="H6" s="9" t="n"/>
      <c r="I6" s="9" t="n"/>
      <c r="J6" s="9" t="n"/>
    </row>
    <row r="7">
      <c r="A7" s="9" t="n"/>
      <c r="B7" s="9" t="n"/>
      <c r="C7" s="9">
        <f>IFERROR(VLOOKUP(B7,'1_品目マスタ'!B:C,2,FALSE),"")</f>
        <v/>
      </c>
      <c r="D7" s="9" t="n"/>
      <c r="E7" s="9" t="n"/>
      <c r="F7" s="10" t="n"/>
      <c r="G7" s="10">
        <f>IFERROR(E7*F7,"")</f>
        <v/>
      </c>
      <c r="H7" s="9" t="n"/>
      <c r="I7" s="9" t="n"/>
      <c r="J7" s="9" t="n"/>
    </row>
    <row r="8">
      <c r="A8" s="9" t="n"/>
      <c r="B8" s="9" t="n"/>
      <c r="C8" s="9">
        <f>IFERROR(VLOOKUP(B8,'1_品目マスタ'!B:C,2,FALSE),"")</f>
        <v/>
      </c>
      <c r="D8" s="9" t="n"/>
      <c r="E8" s="9" t="n"/>
      <c r="F8" s="10" t="n"/>
      <c r="G8" s="10">
        <f>IFERROR(E8*F8,"")</f>
        <v/>
      </c>
      <c r="H8" s="9" t="n"/>
      <c r="I8" s="9" t="n"/>
      <c r="J8" s="9" t="n"/>
    </row>
    <row r="9">
      <c r="A9" s="9" t="n"/>
      <c r="B9" s="9" t="n"/>
      <c r="C9" s="9">
        <f>IFERROR(VLOOKUP(B9,'1_品目マスタ'!B:C,2,FALSE),"")</f>
        <v/>
      </c>
      <c r="D9" s="9" t="n"/>
      <c r="E9" s="9" t="n"/>
      <c r="F9" s="10" t="n"/>
      <c r="G9" s="10">
        <f>IFERROR(E9*F9,"")</f>
        <v/>
      </c>
      <c r="H9" s="9" t="n"/>
      <c r="I9" s="9" t="n"/>
      <c r="J9" s="9" t="n"/>
    </row>
    <row r="10">
      <c r="A10" s="9" t="n"/>
      <c r="B10" s="9" t="n"/>
      <c r="C10" s="9">
        <f>IFERROR(VLOOKUP(B10,'1_品目マスタ'!B:C,2,FALSE),"")</f>
        <v/>
      </c>
      <c r="D10" s="9" t="n"/>
      <c r="E10" s="9" t="n"/>
      <c r="F10" s="10" t="n"/>
      <c r="G10" s="10">
        <f>IFERROR(E10*F10,"")</f>
        <v/>
      </c>
      <c r="H10" s="9" t="n"/>
      <c r="I10" s="9" t="n"/>
      <c r="J10" s="9" t="n"/>
    </row>
    <row r="11">
      <c r="A11" s="9" t="n"/>
      <c r="B11" s="9" t="n"/>
      <c r="C11" s="9">
        <f>IFERROR(VLOOKUP(B11,'1_品目マスタ'!B:C,2,FALSE),"")</f>
        <v/>
      </c>
      <c r="D11" s="9" t="n"/>
      <c r="E11" s="9" t="n"/>
      <c r="F11" s="10" t="n"/>
      <c r="G11" s="10">
        <f>IFERROR(E11*F11,"")</f>
        <v/>
      </c>
      <c r="H11" s="9" t="n"/>
      <c r="I11" s="9" t="n"/>
      <c r="J11" s="9" t="n"/>
    </row>
    <row r="12">
      <c r="A12" s="9" t="n"/>
      <c r="B12" s="9" t="n"/>
      <c r="C12" s="9">
        <f>IFERROR(VLOOKUP(B12,'1_品目マスタ'!B:C,2,FALSE),"")</f>
        <v/>
      </c>
      <c r="D12" s="9" t="n"/>
      <c r="E12" s="9" t="n"/>
      <c r="F12" s="10" t="n"/>
      <c r="G12" s="10">
        <f>IFERROR(E12*F12,"")</f>
        <v/>
      </c>
      <c r="H12" s="9" t="n"/>
      <c r="I12" s="9" t="n"/>
      <c r="J12" s="9" t="n"/>
    </row>
    <row r="13">
      <c r="A13" s="9" t="n"/>
      <c r="B13" s="9" t="n"/>
      <c r="C13" s="9">
        <f>IFERROR(VLOOKUP(B13,'1_品目マスタ'!B:C,2,FALSE),"")</f>
        <v/>
      </c>
      <c r="D13" s="9" t="n"/>
      <c r="E13" s="9" t="n"/>
      <c r="F13" s="10" t="n"/>
      <c r="G13" s="10">
        <f>IFERROR(E13*F13,"")</f>
        <v/>
      </c>
      <c r="H13" s="9" t="n"/>
      <c r="I13" s="9" t="n"/>
      <c r="J13" s="9" t="n"/>
    </row>
    <row r="14">
      <c r="A14" s="9" t="n"/>
      <c r="B14" s="9" t="n"/>
      <c r="C14" s="9">
        <f>IFERROR(VLOOKUP(B14,'1_品目マスタ'!B:C,2,FALSE),"")</f>
        <v/>
      </c>
      <c r="D14" s="9" t="n"/>
      <c r="E14" s="9" t="n"/>
      <c r="F14" s="10" t="n"/>
      <c r="G14" s="10">
        <f>IFERROR(E14*F14,"")</f>
        <v/>
      </c>
      <c r="H14" s="9" t="n"/>
      <c r="I14" s="9" t="n"/>
      <c r="J14" s="9" t="n"/>
    </row>
    <row r="15">
      <c r="A15" s="9" t="n"/>
      <c r="B15" s="9" t="n"/>
      <c r="C15" s="9">
        <f>IFERROR(VLOOKUP(B15,'1_品目マスタ'!B:C,2,FALSE),"")</f>
        <v/>
      </c>
      <c r="D15" s="9" t="n"/>
      <c r="E15" s="9" t="n"/>
      <c r="F15" s="10" t="n"/>
      <c r="G15" s="10">
        <f>IFERROR(E15*F15,"")</f>
        <v/>
      </c>
      <c r="H15" s="9" t="n"/>
      <c r="I15" s="9" t="n"/>
      <c r="J15" s="9" t="n"/>
    </row>
    <row r="16">
      <c r="A16" s="9" t="n"/>
      <c r="B16" s="9" t="n"/>
      <c r="C16" s="9">
        <f>IFERROR(VLOOKUP(B16,'1_品目マスタ'!B:C,2,FALSE),"")</f>
        <v/>
      </c>
      <c r="D16" s="9" t="n"/>
      <c r="E16" s="9" t="n"/>
      <c r="F16" s="10" t="n"/>
      <c r="G16" s="10">
        <f>IFERROR(E16*F16,"")</f>
        <v/>
      </c>
      <c r="H16" s="9" t="n"/>
      <c r="I16" s="9" t="n"/>
      <c r="J16" s="9" t="n"/>
    </row>
    <row r="17">
      <c r="A17" s="9" t="n"/>
      <c r="B17" s="9" t="n"/>
      <c r="C17" s="9">
        <f>IFERROR(VLOOKUP(B17,'1_品目マスタ'!B:C,2,FALSE),"")</f>
        <v/>
      </c>
      <c r="D17" s="9" t="n"/>
      <c r="E17" s="9" t="n"/>
      <c r="F17" s="10" t="n"/>
      <c r="G17" s="10">
        <f>IFERROR(E17*F17,"")</f>
        <v/>
      </c>
      <c r="H17" s="9" t="n"/>
      <c r="I17" s="9" t="n"/>
      <c r="J17" s="9" t="n"/>
    </row>
    <row r="18">
      <c r="A18" s="9" t="n"/>
      <c r="B18" s="9" t="n"/>
      <c r="C18" s="9">
        <f>IFERROR(VLOOKUP(B18,'1_品目マスタ'!B:C,2,FALSE),"")</f>
        <v/>
      </c>
      <c r="D18" s="9" t="n"/>
      <c r="E18" s="9" t="n"/>
      <c r="F18" s="10" t="n"/>
      <c r="G18" s="10">
        <f>IFERROR(E18*F18,"")</f>
        <v/>
      </c>
      <c r="H18" s="9" t="n"/>
      <c r="I18" s="9" t="n"/>
      <c r="J18" s="9" t="n"/>
    </row>
    <row r="19">
      <c r="A19" s="9" t="n"/>
      <c r="B19" s="9" t="n"/>
      <c r="C19" s="9">
        <f>IFERROR(VLOOKUP(B19,'1_品目マスタ'!B:C,2,FALSE),"")</f>
        <v/>
      </c>
      <c r="D19" s="9" t="n"/>
      <c r="E19" s="9" t="n"/>
      <c r="F19" s="10" t="n"/>
      <c r="G19" s="10">
        <f>IFERROR(E19*F19,"")</f>
        <v/>
      </c>
      <c r="H19" s="9" t="n"/>
      <c r="I19" s="9" t="n"/>
      <c r="J19" s="9" t="n"/>
    </row>
    <row r="20">
      <c r="A20" s="9" t="n"/>
      <c r="B20" s="9" t="n"/>
      <c r="C20" s="9">
        <f>IFERROR(VLOOKUP(B20,'1_品目マスタ'!B:C,2,FALSE),"")</f>
        <v/>
      </c>
      <c r="D20" s="9" t="n"/>
      <c r="E20" s="9" t="n"/>
      <c r="F20" s="10" t="n"/>
      <c r="G20" s="10">
        <f>IFERROR(E20*F20,"")</f>
        <v/>
      </c>
      <c r="H20" s="9" t="n"/>
      <c r="I20" s="9" t="n"/>
      <c r="J20" s="9" t="n"/>
    </row>
    <row r="21">
      <c r="A21" s="9" t="n"/>
      <c r="B21" s="9" t="n"/>
      <c r="C21" s="9">
        <f>IFERROR(VLOOKUP(B21,'1_品目マスタ'!B:C,2,FALSE),"")</f>
        <v/>
      </c>
      <c r="D21" s="9" t="n"/>
      <c r="E21" s="9" t="n"/>
      <c r="F21" s="10" t="n"/>
      <c r="G21" s="10">
        <f>IFERROR(E21*F21,"")</f>
        <v/>
      </c>
      <c r="H21" s="9" t="n"/>
      <c r="I21" s="9" t="n"/>
      <c r="J21" s="9" t="n"/>
    </row>
    <row r="22">
      <c r="A22" s="9" t="n"/>
      <c r="B22" s="9" t="n"/>
      <c r="C22" s="9">
        <f>IFERROR(VLOOKUP(B22,'1_品目マスタ'!B:C,2,FALSE),"")</f>
        <v/>
      </c>
      <c r="D22" s="9" t="n"/>
      <c r="E22" s="9" t="n"/>
      <c r="F22" s="10" t="n"/>
      <c r="G22" s="10">
        <f>IFERROR(E22*F22,"")</f>
        <v/>
      </c>
      <c r="H22" s="9" t="n"/>
      <c r="I22" s="9" t="n"/>
      <c r="J22" s="9" t="n"/>
    </row>
    <row r="23">
      <c r="A23" s="9" t="n"/>
      <c r="B23" s="9" t="n"/>
      <c r="C23" s="9">
        <f>IFERROR(VLOOKUP(B23,'1_品目マスタ'!B:C,2,FALSE),"")</f>
        <v/>
      </c>
      <c r="D23" s="9" t="n"/>
      <c r="E23" s="9" t="n"/>
      <c r="F23" s="10" t="n"/>
      <c r="G23" s="10">
        <f>IFERROR(E23*F23,"")</f>
        <v/>
      </c>
      <c r="H23" s="9" t="n"/>
      <c r="I23" s="9" t="n"/>
      <c r="J23" s="9" t="n"/>
    </row>
    <row r="24">
      <c r="A24" s="9" t="n"/>
      <c r="B24" s="9" t="n"/>
      <c r="C24" s="9">
        <f>IFERROR(VLOOKUP(B24,'1_品目マスタ'!B:C,2,FALSE),"")</f>
        <v/>
      </c>
      <c r="D24" s="9" t="n"/>
      <c r="E24" s="9" t="n"/>
      <c r="F24" s="10" t="n"/>
      <c r="G24" s="10">
        <f>IFERROR(E24*F24,"")</f>
        <v/>
      </c>
      <c r="H24" s="9" t="n"/>
      <c r="I24" s="9" t="n"/>
      <c r="J24" s="9" t="n"/>
    </row>
    <row r="25">
      <c r="A25" s="9" t="n"/>
      <c r="B25" s="9" t="n"/>
      <c r="C25" s="9">
        <f>IFERROR(VLOOKUP(B25,'1_品目マスタ'!B:C,2,FALSE),"")</f>
        <v/>
      </c>
      <c r="D25" s="9" t="n"/>
      <c r="E25" s="9" t="n"/>
      <c r="F25" s="10" t="n"/>
      <c r="G25" s="10">
        <f>IFERROR(E25*F25,"")</f>
        <v/>
      </c>
      <c r="H25" s="9" t="n"/>
      <c r="I25" s="9" t="n"/>
      <c r="J25" s="9" t="n"/>
    </row>
    <row r="26">
      <c r="A26" s="9" t="n"/>
      <c r="B26" s="9" t="n"/>
      <c r="C26" s="9">
        <f>IFERROR(VLOOKUP(B26,'1_品目マスタ'!B:C,2,FALSE),"")</f>
        <v/>
      </c>
      <c r="D26" s="9" t="n"/>
      <c r="E26" s="9" t="n"/>
      <c r="F26" s="10" t="n"/>
      <c r="G26" s="10">
        <f>IFERROR(E26*F26,"")</f>
        <v/>
      </c>
      <c r="H26" s="9" t="n"/>
      <c r="I26" s="9" t="n"/>
      <c r="J26" s="9" t="n"/>
    </row>
    <row r="27">
      <c r="A27" s="9" t="n"/>
      <c r="B27" s="9" t="n"/>
      <c r="C27" s="9">
        <f>IFERROR(VLOOKUP(B27,'1_品目マスタ'!B:C,2,FALSE),"")</f>
        <v/>
      </c>
      <c r="D27" s="9" t="n"/>
      <c r="E27" s="9" t="n"/>
      <c r="F27" s="10" t="n"/>
      <c r="G27" s="10">
        <f>IFERROR(E27*F27,"")</f>
        <v/>
      </c>
      <c r="H27" s="9" t="n"/>
      <c r="I27" s="9" t="n"/>
      <c r="J27" s="9" t="n"/>
    </row>
    <row r="28">
      <c r="A28" s="9" t="n"/>
      <c r="B28" s="9" t="n"/>
      <c r="C28" s="9">
        <f>IFERROR(VLOOKUP(B28,'1_品目マスタ'!B:C,2,FALSE),"")</f>
        <v/>
      </c>
      <c r="D28" s="9" t="n"/>
      <c r="E28" s="9" t="n"/>
      <c r="F28" s="10" t="n"/>
      <c r="G28" s="10">
        <f>IFERROR(E28*F28,"")</f>
        <v/>
      </c>
      <c r="H28" s="9" t="n"/>
      <c r="I28" s="9" t="n"/>
      <c r="J28" s="9" t="n"/>
    </row>
    <row r="29">
      <c r="A29" s="9" t="n"/>
      <c r="B29" s="9" t="n"/>
      <c r="C29" s="9">
        <f>IFERROR(VLOOKUP(B29,'1_品目マスタ'!B:C,2,FALSE),"")</f>
        <v/>
      </c>
      <c r="D29" s="9" t="n"/>
      <c r="E29" s="9" t="n"/>
      <c r="F29" s="10" t="n"/>
      <c r="G29" s="10">
        <f>IFERROR(E29*F29,"")</f>
        <v/>
      </c>
      <c r="H29" s="9" t="n"/>
      <c r="I29" s="9" t="n"/>
      <c r="J29" s="9" t="n"/>
    </row>
    <row r="30">
      <c r="A30" s="9" t="n"/>
      <c r="B30" s="9" t="n"/>
      <c r="C30" s="9">
        <f>IFERROR(VLOOKUP(B30,'1_品目マスタ'!B:C,2,FALSE),"")</f>
        <v/>
      </c>
      <c r="D30" s="9" t="n"/>
      <c r="E30" s="9" t="n"/>
      <c r="F30" s="10" t="n"/>
      <c r="G30" s="10">
        <f>IFERROR(E30*F30,"")</f>
        <v/>
      </c>
      <c r="H30" s="9" t="n"/>
      <c r="I30" s="9" t="n"/>
      <c r="J30" s="9" t="n"/>
    </row>
    <row r="31">
      <c r="A31" s="9" t="n"/>
      <c r="B31" s="9" t="n"/>
      <c r="C31" s="9">
        <f>IFERROR(VLOOKUP(B31,'1_品目マスタ'!B:C,2,FALSE),"")</f>
        <v/>
      </c>
      <c r="D31" s="9" t="n"/>
      <c r="E31" s="9" t="n"/>
      <c r="F31" s="10" t="n"/>
      <c r="G31" s="10">
        <f>IFERROR(E31*F31,"")</f>
        <v/>
      </c>
      <c r="H31" s="9" t="n"/>
      <c r="I31" s="9" t="n"/>
      <c r="J31" s="9" t="n"/>
    </row>
    <row r="32">
      <c r="A32" s="9" t="n"/>
      <c r="B32" s="9" t="n"/>
      <c r="C32" s="9">
        <f>IFERROR(VLOOKUP(B32,'1_品目マスタ'!B:C,2,FALSE),"")</f>
        <v/>
      </c>
      <c r="D32" s="9" t="n"/>
      <c r="E32" s="9" t="n"/>
      <c r="F32" s="10" t="n"/>
      <c r="G32" s="10">
        <f>IFERROR(E32*F32,"")</f>
        <v/>
      </c>
      <c r="H32" s="9" t="n"/>
      <c r="I32" s="9" t="n"/>
      <c r="J32" s="9" t="n"/>
    </row>
    <row r="33">
      <c r="A33" s="9" t="n"/>
      <c r="B33" s="9" t="n"/>
      <c r="C33" s="9">
        <f>IFERROR(VLOOKUP(B33,'1_品目マスタ'!B:C,2,FALSE),"")</f>
        <v/>
      </c>
      <c r="D33" s="9" t="n"/>
      <c r="E33" s="9" t="n"/>
      <c r="F33" s="10" t="n"/>
      <c r="G33" s="10">
        <f>IFERROR(E33*F33,"")</f>
        <v/>
      </c>
      <c r="H33" s="9" t="n"/>
      <c r="I33" s="9" t="n"/>
      <c r="J33" s="9" t="n"/>
    </row>
    <row r="34">
      <c r="A34" s="9" t="n"/>
      <c r="B34" s="9" t="n"/>
      <c r="C34" s="9">
        <f>IFERROR(VLOOKUP(B34,'1_品目マスタ'!B:C,2,FALSE),"")</f>
        <v/>
      </c>
      <c r="D34" s="9" t="n"/>
      <c r="E34" s="9" t="n"/>
      <c r="F34" s="10" t="n"/>
      <c r="G34" s="10">
        <f>IFERROR(E34*F34,"")</f>
        <v/>
      </c>
      <c r="H34" s="9" t="n"/>
      <c r="I34" s="9" t="n"/>
      <c r="J34" s="9" t="n"/>
    </row>
    <row r="35">
      <c r="A35" s="9" t="n"/>
      <c r="B35" s="9" t="n"/>
      <c r="C35" s="9">
        <f>IFERROR(VLOOKUP(B35,'1_品目マスタ'!B:C,2,FALSE),"")</f>
        <v/>
      </c>
      <c r="D35" s="9" t="n"/>
      <c r="E35" s="9" t="n"/>
      <c r="F35" s="10" t="n"/>
      <c r="G35" s="10">
        <f>IFERROR(E35*F35,"")</f>
        <v/>
      </c>
      <c r="H35" s="9" t="n"/>
      <c r="I35" s="9" t="n"/>
      <c r="J35" s="9" t="n"/>
    </row>
    <row r="36">
      <c r="A36" s="9" t="n"/>
      <c r="B36" s="9" t="n"/>
      <c r="C36" s="9">
        <f>IFERROR(VLOOKUP(B36,'1_品目マスタ'!B:C,2,FALSE),"")</f>
        <v/>
      </c>
      <c r="D36" s="9" t="n"/>
      <c r="E36" s="9" t="n"/>
      <c r="F36" s="10" t="n"/>
      <c r="G36" s="10">
        <f>IFERROR(E36*F36,"")</f>
        <v/>
      </c>
      <c r="H36" s="9" t="n"/>
      <c r="I36" s="9" t="n"/>
      <c r="J36" s="9" t="n"/>
    </row>
    <row r="37">
      <c r="A37" s="9" t="n"/>
      <c r="B37" s="9" t="n"/>
      <c r="C37" s="9">
        <f>IFERROR(VLOOKUP(B37,'1_品目マスタ'!B:C,2,FALSE),"")</f>
        <v/>
      </c>
      <c r="D37" s="9" t="n"/>
      <c r="E37" s="9" t="n"/>
      <c r="F37" s="10" t="n"/>
      <c r="G37" s="10">
        <f>IFERROR(E37*F37,"")</f>
        <v/>
      </c>
      <c r="H37" s="9" t="n"/>
      <c r="I37" s="9" t="n"/>
      <c r="J37" s="9" t="n"/>
    </row>
    <row r="38">
      <c r="A38" s="9" t="n"/>
      <c r="B38" s="9" t="n"/>
      <c r="C38" s="9">
        <f>IFERROR(VLOOKUP(B38,'1_品目マスタ'!B:C,2,FALSE),"")</f>
        <v/>
      </c>
      <c r="D38" s="9" t="n"/>
      <c r="E38" s="9" t="n"/>
      <c r="F38" s="10" t="n"/>
      <c r="G38" s="10">
        <f>IFERROR(E38*F38,"")</f>
        <v/>
      </c>
      <c r="H38" s="9" t="n"/>
      <c r="I38" s="9" t="n"/>
      <c r="J38" s="9" t="n"/>
    </row>
    <row r="39">
      <c r="A39" s="9" t="n"/>
      <c r="B39" s="9" t="n"/>
      <c r="C39" s="9">
        <f>IFERROR(VLOOKUP(B39,'1_品目マスタ'!B:C,2,FALSE),"")</f>
        <v/>
      </c>
      <c r="D39" s="9" t="n"/>
      <c r="E39" s="9" t="n"/>
      <c r="F39" s="10" t="n"/>
      <c r="G39" s="10">
        <f>IFERROR(E39*F39,"")</f>
        <v/>
      </c>
      <c r="H39" s="9" t="n"/>
      <c r="I39" s="9" t="n"/>
      <c r="J39" s="9" t="n"/>
    </row>
    <row r="40">
      <c r="A40" s="9" t="n"/>
      <c r="B40" s="9" t="n"/>
      <c r="C40" s="9">
        <f>IFERROR(VLOOKUP(B40,'1_品目マスタ'!B:C,2,FALSE),"")</f>
        <v/>
      </c>
      <c r="D40" s="9" t="n"/>
      <c r="E40" s="9" t="n"/>
      <c r="F40" s="10" t="n"/>
      <c r="G40" s="10">
        <f>IFERROR(E40*F40,"")</f>
        <v/>
      </c>
      <c r="H40" s="9" t="n"/>
      <c r="I40" s="9" t="n"/>
      <c r="J40" s="9" t="n"/>
    </row>
    <row r="41">
      <c r="A41" s="9" t="n"/>
      <c r="B41" s="9" t="n"/>
      <c r="C41" s="9">
        <f>IFERROR(VLOOKUP(B41,'1_品目マスタ'!B:C,2,FALSE),"")</f>
        <v/>
      </c>
      <c r="D41" s="9" t="n"/>
      <c r="E41" s="9" t="n"/>
      <c r="F41" s="10" t="n"/>
      <c r="G41" s="10">
        <f>IFERROR(E41*F41,"")</f>
        <v/>
      </c>
      <c r="H41" s="9" t="n"/>
      <c r="I41" s="9" t="n"/>
      <c r="J41" s="9" t="n"/>
    </row>
    <row r="42">
      <c r="A42" s="9" t="n"/>
      <c r="B42" s="9" t="n"/>
      <c r="C42" s="9">
        <f>IFERROR(VLOOKUP(B42,'1_品目マスタ'!B:C,2,FALSE),"")</f>
        <v/>
      </c>
      <c r="D42" s="9" t="n"/>
      <c r="E42" s="9" t="n"/>
      <c r="F42" s="10" t="n"/>
      <c r="G42" s="10">
        <f>IFERROR(E42*F42,"")</f>
        <v/>
      </c>
      <c r="H42" s="9" t="n"/>
      <c r="I42" s="9" t="n"/>
      <c r="J42" s="9" t="n"/>
    </row>
    <row r="43">
      <c r="A43" s="9" t="n"/>
      <c r="B43" s="9" t="n"/>
      <c r="C43" s="9">
        <f>IFERROR(VLOOKUP(B43,'1_品目マスタ'!B:C,2,FALSE),"")</f>
        <v/>
      </c>
      <c r="D43" s="9" t="n"/>
      <c r="E43" s="9" t="n"/>
      <c r="F43" s="10" t="n"/>
      <c r="G43" s="10">
        <f>IFERROR(E43*F43,"")</f>
        <v/>
      </c>
      <c r="H43" s="9" t="n"/>
      <c r="I43" s="9" t="n"/>
      <c r="J43" s="9" t="n"/>
    </row>
    <row r="44">
      <c r="A44" s="9" t="n"/>
      <c r="B44" s="9" t="n"/>
      <c r="C44" s="9">
        <f>IFERROR(VLOOKUP(B44,'1_品目マスタ'!B:C,2,FALSE),"")</f>
        <v/>
      </c>
      <c r="D44" s="9" t="n"/>
      <c r="E44" s="9" t="n"/>
      <c r="F44" s="10" t="n"/>
      <c r="G44" s="10">
        <f>IFERROR(E44*F44,"")</f>
        <v/>
      </c>
      <c r="H44" s="9" t="n"/>
      <c r="I44" s="9" t="n"/>
      <c r="J44" s="9" t="n"/>
    </row>
    <row r="45">
      <c r="A45" s="9" t="n"/>
      <c r="B45" s="9" t="n"/>
      <c r="C45" s="9">
        <f>IFERROR(VLOOKUP(B45,'1_品目マスタ'!B:C,2,FALSE),"")</f>
        <v/>
      </c>
      <c r="D45" s="9" t="n"/>
      <c r="E45" s="9" t="n"/>
      <c r="F45" s="10" t="n"/>
      <c r="G45" s="10">
        <f>IFERROR(E45*F45,"")</f>
        <v/>
      </c>
      <c r="H45" s="9" t="n"/>
      <c r="I45" s="9" t="n"/>
      <c r="J45" s="9" t="n"/>
    </row>
    <row r="46">
      <c r="A46" s="9" t="n"/>
      <c r="B46" s="9" t="n"/>
      <c r="C46" s="9">
        <f>IFERROR(VLOOKUP(B46,'1_品目マスタ'!B:C,2,FALSE),"")</f>
        <v/>
      </c>
      <c r="D46" s="9" t="n"/>
      <c r="E46" s="9" t="n"/>
      <c r="F46" s="10" t="n"/>
      <c r="G46" s="10">
        <f>IFERROR(E46*F46,"")</f>
        <v/>
      </c>
      <c r="H46" s="9" t="n"/>
      <c r="I46" s="9" t="n"/>
      <c r="J46" s="9" t="n"/>
    </row>
    <row r="47">
      <c r="A47" s="9" t="n"/>
      <c r="B47" s="9" t="n"/>
      <c r="C47" s="9">
        <f>IFERROR(VLOOKUP(B47,'1_品目マスタ'!B:C,2,FALSE),"")</f>
        <v/>
      </c>
      <c r="D47" s="9" t="n"/>
      <c r="E47" s="9" t="n"/>
      <c r="F47" s="10" t="n"/>
      <c r="G47" s="10">
        <f>IFERROR(E47*F47,"")</f>
        <v/>
      </c>
      <c r="H47" s="9" t="n"/>
      <c r="I47" s="9" t="n"/>
      <c r="J47" s="9" t="n"/>
    </row>
    <row r="48">
      <c r="A48" s="9" t="n"/>
      <c r="B48" s="9" t="n"/>
      <c r="C48" s="9">
        <f>IFERROR(VLOOKUP(B48,'1_品目マスタ'!B:C,2,FALSE),"")</f>
        <v/>
      </c>
      <c r="D48" s="9" t="n"/>
      <c r="E48" s="9" t="n"/>
      <c r="F48" s="10" t="n"/>
      <c r="G48" s="10">
        <f>IFERROR(E48*F48,"")</f>
        <v/>
      </c>
      <c r="H48" s="9" t="n"/>
      <c r="I48" s="9" t="n"/>
      <c r="J48" s="9" t="n"/>
    </row>
    <row r="49">
      <c r="A49" s="9" t="n"/>
      <c r="B49" s="9" t="n"/>
      <c r="C49" s="9">
        <f>IFERROR(VLOOKUP(B49,'1_品目マスタ'!B:C,2,FALSE),"")</f>
        <v/>
      </c>
      <c r="D49" s="9" t="n"/>
      <c r="E49" s="9" t="n"/>
      <c r="F49" s="10" t="n"/>
      <c r="G49" s="10">
        <f>IFERROR(E49*F49,"")</f>
        <v/>
      </c>
      <c r="H49" s="9" t="n"/>
      <c r="I49" s="9" t="n"/>
      <c r="J49" s="9" t="n"/>
    </row>
    <row r="50">
      <c r="A50" s="9" t="n"/>
      <c r="B50" s="9" t="n"/>
      <c r="C50" s="9">
        <f>IFERROR(VLOOKUP(B50,'1_品目マスタ'!B:C,2,FALSE),"")</f>
        <v/>
      </c>
      <c r="D50" s="9" t="n"/>
      <c r="E50" s="9" t="n"/>
      <c r="F50" s="10" t="n"/>
      <c r="G50" s="10">
        <f>IFERROR(E50*F50,"")</f>
        <v/>
      </c>
      <c r="H50" s="9" t="n"/>
      <c r="I50" s="9" t="n"/>
      <c r="J50" s="9" t="n"/>
    </row>
    <row r="51">
      <c r="A51" s="9" t="n"/>
      <c r="B51" s="9" t="n"/>
      <c r="C51" s="9">
        <f>IFERROR(VLOOKUP(B51,'1_品目マスタ'!B:C,2,FALSE),"")</f>
        <v/>
      </c>
      <c r="D51" s="9" t="n"/>
      <c r="E51" s="9" t="n"/>
      <c r="F51" s="10" t="n"/>
      <c r="G51" s="10">
        <f>IFERROR(E51*F51,"")</f>
        <v/>
      </c>
      <c r="H51" s="9" t="n"/>
      <c r="I51" s="9" t="n"/>
      <c r="J51" s="9" t="n"/>
    </row>
  </sheetData>
  <dataValidations count="1">
    <dataValidation sqref="D2:D51" showDropDown="0" showInputMessage="0" showErrorMessage="0" allowBlank="1" type="list">
      <formula1>"入庫,出庫"</formula1>
    </dataValidation>
  </dataValidations>
  <printOptions horizontalCentered="1"/>
  <pageMargins left="0.5" right="0.5" top="0.6" bottom="0.6" header="0.3" footer="0.3"/>
  <pageSetup orientation="landscape" paperSize="9" fitToHeight="2" fitToWidth="1"/>
</worksheet>
</file>

<file path=xl/worksheets/sheet4.xml><?xml version="1.0" encoding="utf-8"?>
<worksheet xmlns="http://schemas.openxmlformats.org/spreadsheetml/2006/main">
  <sheetPr>
    <outlinePr summaryBelow="1" summaryRight="1"/>
    <pageSetUpPr fitToPage="1"/>
  </sheetPr>
  <dimension ref="A1:J101"/>
  <sheetViews>
    <sheetView workbookViewId="0">
      <selection activeCell="A1" sqref="A1"/>
    </sheetView>
  </sheetViews>
  <sheetFormatPr baseColWidth="8" defaultRowHeight="15"/>
  <cols>
    <col width="4" customWidth="1" min="1" max="1"/>
    <col width="12" customWidth="1" min="2" max="2"/>
    <col width="24" customWidth="1" min="3" max="3"/>
    <col width="10" customWidth="1" min="4" max="4"/>
    <col width="10" customWidth="1" min="5" max="5"/>
    <col width="8" customWidth="1" min="6" max="6"/>
    <col width="10" customWidth="1" min="7" max="7"/>
    <col width="12" customWidth="1" min="8" max="8"/>
    <col width="18" customWidth="1" min="9" max="9"/>
    <col width="18" customWidth="1" min="10" max="10"/>
  </cols>
  <sheetData>
    <row r="1">
      <c r="A1" s="1" t="inlineStr">
        <is>
          <t>No</t>
        </is>
      </c>
      <c r="B1" s="1" t="inlineStr">
        <is>
          <t>SKU</t>
        </is>
      </c>
      <c r="C1" s="1" t="inlineStr">
        <is>
          <t>品名</t>
        </is>
      </c>
      <c r="D1" s="1" t="inlineStr">
        <is>
          <t>帳簿在庫</t>
        </is>
      </c>
      <c r="E1" s="1" t="inlineStr">
        <is>
          <t>実地在庫</t>
        </is>
      </c>
      <c r="F1" s="1" t="inlineStr">
        <is>
          <t>差異</t>
        </is>
      </c>
      <c r="G1" s="1" t="inlineStr">
        <is>
          <t>単価</t>
        </is>
      </c>
      <c r="H1" s="1" t="inlineStr">
        <is>
          <t>差異金額</t>
        </is>
      </c>
      <c r="I1" s="1" t="inlineStr">
        <is>
          <t>原因</t>
        </is>
      </c>
      <c r="J1" s="1" t="inlineStr">
        <is>
          <t>対応</t>
        </is>
      </c>
    </row>
    <row r="2">
      <c r="A2" s="11" t="n">
        <v>1</v>
      </c>
      <c r="B2" s="11">
        <f>'1_品目マスタ'!B2</f>
        <v/>
      </c>
      <c r="C2" s="11">
        <f>'1_品目マスタ'!C2</f>
        <v/>
      </c>
      <c r="D2" s="11">
        <f>'1_品目マスタ'!L2</f>
        <v/>
      </c>
      <c r="E2" s="11" t="n"/>
      <c r="F2" s="11">
        <f>IFERROR(E2-D2,0)</f>
        <v/>
      </c>
      <c r="G2" s="12">
        <f>'1_品目マスタ'!G2</f>
        <v/>
      </c>
      <c r="H2" s="12">
        <f>F2*G2</f>
        <v/>
      </c>
      <c r="I2" s="11" t="n"/>
      <c r="J2" s="11" t="n"/>
    </row>
    <row r="3">
      <c r="A3" s="11" t="n">
        <v>2</v>
      </c>
      <c r="B3" s="11">
        <f>'1_品目マスタ'!B3</f>
        <v/>
      </c>
      <c r="C3" s="11">
        <f>'1_品目マスタ'!C3</f>
        <v/>
      </c>
      <c r="D3" s="11">
        <f>'1_品目マスタ'!L3</f>
        <v/>
      </c>
      <c r="E3" s="11" t="n"/>
      <c r="F3" s="11">
        <f>IFERROR(E3-D3,0)</f>
        <v/>
      </c>
      <c r="G3" s="12">
        <f>'1_品目マスタ'!G3</f>
        <v/>
      </c>
      <c r="H3" s="12">
        <f>F3*G3</f>
        <v/>
      </c>
      <c r="I3" s="11" t="n"/>
      <c r="J3" s="11" t="n"/>
    </row>
    <row r="4">
      <c r="A4" s="11" t="n">
        <v>3</v>
      </c>
      <c r="B4" s="11">
        <f>'1_品目マスタ'!B4</f>
        <v/>
      </c>
      <c r="C4" s="11">
        <f>'1_品目マスタ'!C4</f>
        <v/>
      </c>
      <c r="D4" s="11">
        <f>'1_品目マスタ'!L4</f>
        <v/>
      </c>
      <c r="E4" s="11" t="n"/>
      <c r="F4" s="11">
        <f>IFERROR(E4-D4,0)</f>
        <v/>
      </c>
      <c r="G4" s="12">
        <f>'1_品目マスタ'!G4</f>
        <v/>
      </c>
      <c r="H4" s="12">
        <f>F4*G4</f>
        <v/>
      </c>
      <c r="I4" s="11" t="n"/>
      <c r="J4" s="11" t="n"/>
    </row>
    <row r="5">
      <c r="A5" s="11" t="n">
        <v>4</v>
      </c>
      <c r="B5" s="11">
        <f>'1_品目マスタ'!B5</f>
        <v/>
      </c>
      <c r="C5" s="11">
        <f>'1_品目マスタ'!C5</f>
        <v/>
      </c>
      <c r="D5" s="11">
        <f>'1_品目マスタ'!L5</f>
        <v/>
      </c>
      <c r="E5" s="11" t="n"/>
      <c r="F5" s="11">
        <f>IFERROR(E5-D5,0)</f>
        <v/>
      </c>
      <c r="G5" s="12">
        <f>'1_品目マスタ'!G5</f>
        <v/>
      </c>
      <c r="H5" s="12">
        <f>F5*G5</f>
        <v/>
      </c>
      <c r="I5" s="11" t="n"/>
      <c r="J5" s="11" t="n"/>
    </row>
    <row r="6">
      <c r="A6" s="11" t="n">
        <v>5</v>
      </c>
      <c r="B6" s="11">
        <f>'1_品目マスタ'!B6</f>
        <v/>
      </c>
      <c r="C6" s="11">
        <f>'1_品目マスタ'!C6</f>
        <v/>
      </c>
      <c r="D6" s="11">
        <f>'1_品目マスタ'!L6</f>
        <v/>
      </c>
      <c r="E6" s="11" t="n"/>
      <c r="F6" s="11">
        <f>IFERROR(E6-D6,0)</f>
        <v/>
      </c>
      <c r="G6" s="12">
        <f>'1_品目マスタ'!G6</f>
        <v/>
      </c>
      <c r="H6" s="12">
        <f>F6*G6</f>
        <v/>
      </c>
      <c r="I6" s="11" t="n"/>
      <c r="J6" s="11" t="n"/>
    </row>
    <row r="7">
      <c r="A7" s="11" t="n">
        <v>6</v>
      </c>
      <c r="B7" s="11">
        <f>'1_品目マスタ'!B7</f>
        <v/>
      </c>
      <c r="C7" s="11">
        <f>'1_品目マスタ'!C7</f>
        <v/>
      </c>
      <c r="D7" s="11">
        <f>'1_品目マスタ'!L7</f>
        <v/>
      </c>
      <c r="E7" s="11" t="n"/>
      <c r="F7" s="11">
        <f>IFERROR(E7-D7,0)</f>
        <v/>
      </c>
      <c r="G7" s="12">
        <f>'1_品目マスタ'!G7</f>
        <v/>
      </c>
      <c r="H7" s="12">
        <f>F7*G7</f>
        <v/>
      </c>
      <c r="I7" s="11" t="n"/>
      <c r="J7" s="11" t="n"/>
    </row>
    <row r="8">
      <c r="A8" s="11" t="n">
        <v>7</v>
      </c>
      <c r="B8" s="11">
        <f>'1_品目マスタ'!B8</f>
        <v/>
      </c>
      <c r="C8" s="11">
        <f>'1_品目マスタ'!C8</f>
        <v/>
      </c>
      <c r="D8" s="11">
        <f>'1_品目マスタ'!L8</f>
        <v/>
      </c>
      <c r="E8" s="11" t="n"/>
      <c r="F8" s="11">
        <f>IFERROR(E8-D8,0)</f>
        <v/>
      </c>
      <c r="G8" s="12">
        <f>'1_品目マスタ'!G8</f>
        <v/>
      </c>
      <c r="H8" s="12">
        <f>F8*G8</f>
        <v/>
      </c>
      <c r="I8" s="11" t="n"/>
      <c r="J8" s="11" t="n"/>
    </row>
    <row r="9">
      <c r="A9" s="11" t="n">
        <v>8</v>
      </c>
      <c r="B9" s="11">
        <f>'1_品目マスタ'!B9</f>
        <v/>
      </c>
      <c r="C9" s="11">
        <f>'1_品目マスタ'!C9</f>
        <v/>
      </c>
      <c r="D9" s="11">
        <f>'1_品目マスタ'!L9</f>
        <v/>
      </c>
      <c r="E9" s="11" t="n"/>
      <c r="F9" s="11">
        <f>IFERROR(E9-D9,0)</f>
        <v/>
      </c>
      <c r="G9" s="12">
        <f>'1_品目マスタ'!G9</f>
        <v/>
      </c>
      <c r="H9" s="12">
        <f>F9*G9</f>
        <v/>
      </c>
      <c r="I9" s="11" t="n"/>
      <c r="J9" s="11" t="n"/>
    </row>
    <row r="10">
      <c r="A10" s="11" t="n">
        <v>9</v>
      </c>
      <c r="B10" s="11">
        <f>'1_品目マスタ'!B10</f>
        <v/>
      </c>
      <c r="C10" s="11">
        <f>'1_品目マスタ'!C10</f>
        <v/>
      </c>
      <c r="D10" s="11">
        <f>'1_品目マスタ'!L10</f>
        <v/>
      </c>
      <c r="E10" s="11" t="n"/>
      <c r="F10" s="11">
        <f>IFERROR(E10-D10,0)</f>
        <v/>
      </c>
      <c r="G10" s="12">
        <f>'1_品目マスタ'!G10</f>
        <v/>
      </c>
      <c r="H10" s="12">
        <f>F10*G10</f>
        <v/>
      </c>
      <c r="I10" s="11" t="n"/>
      <c r="J10" s="11" t="n"/>
    </row>
    <row r="11">
      <c r="A11" s="11" t="n">
        <v>10</v>
      </c>
      <c r="B11" s="11">
        <f>'1_品目マスタ'!B11</f>
        <v/>
      </c>
      <c r="C11" s="11">
        <f>'1_品目マスタ'!C11</f>
        <v/>
      </c>
      <c r="D11" s="11">
        <f>'1_品目マスタ'!L11</f>
        <v/>
      </c>
      <c r="E11" s="11" t="n"/>
      <c r="F11" s="11">
        <f>IFERROR(E11-D11,0)</f>
        <v/>
      </c>
      <c r="G11" s="12">
        <f>'1_品目マスタ'!G11</f>
        <v/>
      </c>
      <c r="H11" s="12">
        <f>F11*G11</f>
        <v/>
      </c>
      <c r="I11" s="11" t="n"/>
      <c r="J11" s="11" t="n"/>
    </row>
    <row r="12">
      <c r="A12" s="11" t="n">
        <v>11</v>
      </c>
      <c r="B12" s="11">
        <f>'1_品目マスタ'!B12</f>
        <v/>
      </c>
      <c r="C12" s="11">
        <f>'1_品目マスタ'!C12</f>
        <v/>
      </c>
      <c r="D12" s="11">
        <f>'1_品目マスタ'!L12</f>
        <v/>
      </c>
      <c r="E12" s="11" t="n"/>
      <c r="F12" s="11">
        <f>IFERROR(E12-D12,0)</f>
        <v/>
      </c>
      <c r="G12" s="12">
        <f>'1_品目マスタ'!G12</f>
        <v/>
      </c>
      <c r="H12" s="12">
        <f>F12*G12</f>
        <v/>
      </c>
      <c r="I12" s="11" t="n"/>
      <c r="J12" s="11" t="n"/>
    </row>
    <row r="13">
      <c r="A13" s="11" t="n">
        <v>12</v>
      </c>
      <c r="B13" s="11">
        <f>'1_品目マスタ'!B13</f>
        <v/>
      </c>
      <c r="C13" s="11">
        <f>'1_品目マスタ'!C13</f>
        <v/>
      </c>
      <c r="D13" s="11">
        <f>'1_品目マスタ'!L13</f>
        <v/>
      </c>
      <c r="E13" s="11" t="n"/>
      <c r="F13" s="11">
        <f>IFERROR(E13-D13,0)</f>
        <v/>
      </c>
      <c r="G13" s="12">
        <f>'1_品目マスタ'!G13</f>
        <v/>
      </c>
      <c r="H13" s="12">
        <f>F13*G13</f>
        <v/>
      </c>
      <c r="I13" s="11" t="n"/>
      <c r="J13" s="11" t="n"/>
    </row>
    <row r="14">
      <c r="A14" s="11" t="n">
        <v>13</v>
      </c>
      <c r="B14" s="11">
        <f>'1_品目マスタ'!B14</f>
        <v/>
      </c>
      <c r="C14" s="11">
        <f>'1_品目マスタ'!C14</f>
        <v/>
      </c>
      <c r="D14" s="11">
        <f>'1_品目マスタ'!L14</f>
        <v/>
      </c>
      <c r="E14" s="11" t="n"/>
      <c r="F14" s="11">
        <f>IFERROR(E14-D14,0)</f>
        <v/>
      </c>
      <c r="G14" s="12">
        <f>'1_品目マスタ'!G14</f>
        <v/>
      </c>
      <c r="H14" s="12">
        <f>F14*G14</f>
        <v/>
      </c>
      <c r="I14" s="11" t="n"/>
      <c r="J14" s="11" t="n"/>
    </row>
    <row r="15">
      <c r="A15" s="11" t="n">
        <v>14</v>
      </c>
      <c r="B15" s="11">
        <f>'1_品目マスタ'!B15</f>
        <v/>
      </c>
      <c r="C15" s="11">
        <f>'1_品目マスタ'!C15</f>
        <v/>
      </c>
      <c r="D15" s="11">
        <f>'1_品目マスタ'!L15</f>
        <v/>
      </c>
      <c r="E15" s="11" t="n"/>
      <c r="F15" s="11">
        <f>IFERROR(E15-D15,0)</f>
        <v/>
      </c>
      <c r="G15" s="12">
        <f>'1_品目マスタ'!G15</f>
        <v/>
      </c>
      <c r="H15" s="12">
        <f>F15*G15</f>
        <v/>
      </c>
      <c r="I15" s="11" t="n"/>
      <c r="J15" s="11" t="n"/>
    </row>
    <row r="16">
      <c r="A16" s="11" t="n">
        <v>15</v>
      </c>
      <c r="B16" s="11">
        <f>'1_品目マスタ'!B16</f>
        <v/>
      </c>
      <c r="C16" s="11">
        <f>'1_品目マスタ'!C16</f>
        <v/>
      </c>
      <c r="D16" s="11">
        <f>'1_品目マスタ'!L16</f>
        <v/>
      </c>
      <c r="E16" s="11" t="n"/>
      <c r="F16" s="11">
        <f>IFERROR(E16-D16,0)</f>
        <v/>
      </c>
      <c r="G16" s="12">
        <f>'1_品目マスタ'!G16</f>
        <v/>
      </c>
      <c r="H16" s="12">
        <f>F16*G16</f>
        <v/>
      </c>
      <c r="I16" s="11" t="n"/>
      <c r="J16" s="11" t="n"/>
    </row>
    <row r="17">
      <c r="A17" s="11" t="n">
        <v>16</v>
      </c>
      <c r="B17" s="11">
        <f>'1_品目マスタ'!B17</f>
        <v/>
      </c>
      <c r="C17" s="11">
        <f>'1_品目マスタ'!C17</f>
        <v/>
      </c>
      <c r="D17" s="11">
        <f>'1_品目マスタ'!L17</f>
        <v/>
      </c>
      <c r="E17" s="11" t="n"/>
      <c r="F17" s="11">
        <f>IFERROR(E17-D17,0)</f>
        <v/>
      </c>
      <c r="G17" s="12">
        <f>'1_品目マスタ'!G17</f>
        <v/>
      </c>
      <c r="H17" s="12">
        <f>F17*G17</f>
        <v/>
      </c>
      <c r="I17" s="11" t="n"/>
      <c r="J17" s="11" t="n"/>
    </row>
    <row r="18">
      <c r="A18" s="11" t="n">
        <v>17</v>
      </c>
      <c r="B18" s="11">
        <f>'1_品目マスタ'!B18</f>
        <v/>
      </c>
      <c r="C18" s="11">
        <f>'1_品目マスタ'!C18</f>
        <v/>
      </c>
      <c r="D18" s="11">
        <f>'1_品目マスタ'!L18</f>
        <v/>
      </c>
      <c r="E18" s="11" t="n"/>
      <c r="F18" s="11">
        <f>IFERROR(E18-D18,0)</f>
        <v/>
      </c>
      <c r="G18" s="12">
        <f>'1_品目マスタ'!G18</f>
        <v/>
      </c>
      <c r="H18" s="12">
        <f>F18*G18</f>
        <v/>
      </c>
      <c r="I18" s="11" t="n"/>
      <c r="J18" s="11" t="n"/>
    </row>
    <row r="19">
      <c r="A19" s="11" t="n">
        <v>18</v>
      </c>
      <c r="B19" s="11">
        <f>'1_品目マスタ'!B19</f>
        <v/>
      </c>
      <c r="C19" s="11">
        <f>'1_品目マスタ'!C19</f>
        <v/>
      </c>
      <c r="D19" s="11">
        <f>'1_品目マスタ'!L19</f>
        <v/>
      </c>
      <c r="E19" s="11" t="n"/>
      <c r="F19" s="11">
        <f>IFERROR(E19-D19,0)</f>
        <v/>
      </c>
      <c r="G19" s="12">
        <f>'1_品目マスタ'!G19</f>
        <v/>
      </c>
      <c r="H19" s="12">
        <f>F19*G19</f>
        <v/>
      </c>
      <c r="I19" s="11" t="n"/>
      <c r="J19" s="11" t="n"/>
    </row>
    <row r="20">
      <c r="A20" s="11" t="n">
        <v>19</v>
      </c>
      <c r="B20" s="11">
        <f>'1_品目マスタ'!B20</f>
        <v/>
      </c>
      <c r="C20" s="11">
        <f>'1_品目マスタ'!C20</f>
        <v/>
      </c>
      <c r="D20" s="11">
        <f>'1_品目マスタ'!L20</f>
        <v/>
      </c>
      <c r="E20" s="11" t="n"/>
      <c r="F20" s="11">
        <f>IFERROR(E20-D20,0)</f>
        <v/>
      </c>
      <c r="G20" s="12">
        <f>'1_品目マスタ'!G20</f>
        <v/>
      </c>
      <c r="H20" s="12">
        <f>F20*G20</f>
        <v/>
      </c>
      <c r="I20" s="11" t="n"/>
      <c r="J20" s="11" t="n"/>
    </row>
    <row r="21">
      <c r="A21" s="11" t="n">
        <v>20</v>
      </c>
      <c r="B21" s="11">
        <f>'1_品目マスタ'!B21</f>
        <v/>
      </c>
      <c r="C21" s="11">
        <f>'1_品目マスタ'!C21</f>
        <v/>
      </c>
      <c r="D21" s="11">
        <f>'1_品目マスタ'!L21</f>
        <v/>
      </c>
      <c r="E21" s="11" t="n"/>
      <c r="F21" s="11">
        <f>IFERROR(E21-D21,0)</f>
        <v/>
      </c>
      <c r="G21" s="12">
        <f>'1_品目マスタ'!G21</f>
        <v/>
      </c>
      <c r="H21" s="12">
        <f>F21*G21</f>
        <v/>
      </c>
      <c r="I21" s="11" t="n"/>
      <c r="J21" s="11" t="n"/>
    </row>
    <row r="22">
      <c r="A22" s="11" t="n">
        <v>21</v>
      </c>
      <c r="B22" s="11">
        <f>'1_品目マスタ'!B22</f>
        <v/>
      </c>
      <c r="C22" s="11">
        <f>'1_品目マスタ'!C22</f>
        <v/>
      </c>
      <c r="D22" s="11">
        <f>'1_品目マスタ'!L22</f>
        <v/>
      </c>
      <c r="E22" s="11" t="n"/>
      <c r="F22" s="11">
        <f>IFERROR(E22-D22,0)</f>
        <v/>
      </c>
      <c r="G22" s="12">
        <f>'1_品目マスタ'!G22</f>
        <v/>
      </c>
      <c r="H22" s="12">
        <f>F22*G22</f>
        <v/>
      </c>
      <c r="I22" s="11" t="n"/>
      <c r="J22" s="11" t="n"/>
    </row>
    <row r="23">
      <c r="A23" s="11" t="n">
        <v>22</v>
      </c>
      <c r="B23" s="11">
        <f>'1_品目マスタ'!B23</f>
        <v/>
      </c>
      <c r="C23" s="11">
        <f>'1_品目マスタ'!C23</f>
        <v/>
      </c>
      <c r="D23" s="11">
        <f>'1_品目マスタ'!L23</f>
        <v/>
      </c>
      <c r="E23" s="11" t="n"/>
      <c r="F23" s="11">
        <f>IFERROR(E23-D23,0)</f>
        <v/>
      </c>
      <c r="G23" s="12">
        <f>'1_品目マスタ'!G23</f>
        <v/>
      </c>
      <c r="H23" s="12">
        <f>F23*G23</f>
        <v/>
      </c>
      <c r="I23" s="11" t="n"/>
      <c r="J23" s="11" t="n"/>
    </row>
    <row r="24">
      <c r="A24" s="11" t="n">
        <v>23</v>
      </c>
      <c r="B24" s="11">
        <f>'1_品目マスタ'!B24</f>
        <v/>
      </c>
      <c r="C24" s="11">
        <f>'1_品目マスタ'!C24</f>
        <v/>
      </c>
      <c r="D24" s="11">
        <f>'1_品目マスタ'!L24</f>
        <v/>
      </c>
      <c r="E24" s="11" t="n"/>
      <c r="F24" s="11">
        <f>IFERROR(E24-D24,0)</f>
        <v/>
      </c>
      <c r="G24" s="12">
        <f>'1_品目マスタ'!G24</f>
        <v/>
      </c>
      <c r="H24" s="12">
        <f>F24*G24</f>
        <v/>
      </c>
      <c r="I24" s="11" t="n"/>
      <c r="J24" s="11" t="n"/>
    </row>
    <row r="25">
      <c r="A25" s="11" t="n">
        <v>24</v>
      </c>
      <c r="B25" s="11">
        <f>'1_品目マスタ'!B25</f>
        <v/>
      </c>
      <c r="C25" s="11">
        <f>'1_品目マスタ'!C25</f>
        <v/>
      </c>
      <c r="D25" s="11">
        <f>'1_品目マスタ'!L25</f>
        <v/>
      </c>
      <c r="E25" s="11" t="n"/>
      <c r="F25" s="11">
        <f>IFERROR(E25-D25,0)</f>
        <v/>
      </c>
      <c r="G25" s="12">
        <f>'1_品目マスタ'!G25</f>
        <v/>
      </c>
      <c r="H25" s="12">
        <f>F25*G25</f>
        <v/>
      </c>
      <c r="I25" s="11" t="n"/>
      <c r="J25" s="11" t="n"/>
    </row>
    <row r="26">
      <c r="A26" s="11" t="n">
        <v>25</v>
      </c>
      <c r="B26" s="11">
        <f>'1_品目マスタ'!B26</f>
        <v/>
      </c>
      <c r="C26" s="11">
        <f>'1_品目マスタ'!C26</f>
        <v/>
      </c>
      <c r="D26" s="11">
        <f>'1_品目マスタ'!L26</f>
        <v/>
      </c>
      <c r="E26" s="11" t="n"/>
      <c r="F26" s="11">
        <f>IFERROR(E26-D26,0)</f>
        <v/>
      </c>
      <c r="G26" s="12">
        <f>'1_品目マスタ'!G26</f>
        <v/>
      </c>
      <c r="H26" s="12">
        <f>F26*G26</f>
        <v/>
      </c>
      <c r="I26" s="11" t="n"/>
      <c r="J26" s="11" t="n"/>
    </row>
    <row r="27">
      <c r="A27" s="11" t="n">
        <v>26</v>
      </c>
      <c r="B27" s="11">
        <f>'1_品目マスタ'!B27</f>
        <v/>
      </c>
      <c r="C27" s="11">
        <f>'1_品目マスタ'!C27</f>
        <v/>
      </c>
      <c r="D27" s="11">
        <f>'1_品目マスタ'!L27</f>
        <v/>
      </c>
      <c r="E27" s="11" t="n"/>
      <c r="F27" s="11">
        <f>IFERROR(E27-D27,0)</f>
        <v/>
      </c>
      <c r="G27" s="12">
        <f>'1_品目マスタ'!G27</f>
        <v/>
      </c>
      <c r="H27" s="12">
        <f>F27*G27</f>
        <v/>
      </c>
      <c r="I27" s="11" t="n"/>
      <c r="J27" s="11" t="n"/>
    </row>
    <row r="28">
      <c r="A28" s="11" t="n">
        <v>27</v>
      </c>
      <c r="B28" s="11">
        <f>'1_品目マスタ'!B28</f>
        <v/>
      </c>
      <c r="C28" s="11">
        <f>'1_品目マスタ'!C28</f>
        <v/>
      </c>
      <c r="D28" s="11">
        <f>'1_品目マスタ'!L28</f>
        <v/>
      </c>
      <c r="E28" s="11" t="n"/>
      <c r="F28" s="11">
        <f>IFERROR(E28-D28,0)</f>
        <v/>
      </c>
      <c r="G28" s="12">
        <f>'1_品目マスタ'!G28</f>
        <v/>
      </c>
      <c r="H28" s="12">
        <f>F28*G28</f>
        <v/>
      </c>
      <c r="I28" s="11" t="n"/>
      <c r="J28" s="11" t="n"/>
    </row>
    <row r="29">
      <c r="A29" s="11" t="n">
        <v>28</v>
      </c>
      <c r="B29" s="11">
        <f>'1_品目マスタ'!B29</f>
        <v/>
      </c>
      <c r="C29" s="11">
        <f>'1_品目マスタ'!C29</f>
        <v/>
      </c>
      <c r="D29" s="11">
        <f>'1_品目マスタ'!L29</f>
        <v/>
      </c>
      <c r="E29" s="11" t="n"/>
      <c r="F29" s="11">
        <f>IFERROR(E29-D29,0)</f>
        <v/>
      </c>
      <c r="G29" s="12">
        <f>'1_品目マスタ'!G29</f>
        <v/>
      </c>
      <c r="H29" s="12">
        <f>F29*G29</f>
        <v/>
      </c>
      <c r="I29" s="11" t="n"/>
      <c r="J29" s="11" t="n"/>
    </row>
    <row r="30">
      <c r="A30" s="11" t="n">
        <v>29</v>
      </c>
      <c r="B30" s="11">
        <f>'1_品目マスタ'!B30</f>
        <v/>
      </c>
      <c r="C30" s="11">
        <f>'1_品目マスタ'!C30</f>
        <v/>
      </c>
      <c r="D30" s="11">
        <f>'1_品目マスタ'!L30</f>
        <v/>
      </c>
      <c r="E30" s="11" t="n"/>
      <c r="F30" s="11">
        <f>IFERROR(E30-D30,0)</f>
        <v/>
      </c>
      <c r="G30" s="12">
        <f>'1_品目マスタ'!G30</f>
        <v/>
      </c>
      <c r="H30" s="12">
        <f>F30*G30</f>
        <v/>
      </c>
      <c r="I30" s="11" t="n"/>
      <c r="J30" s="11" t="n"/>
    </row>
    <row r="31">
      <c r="A31" s="11" t="n">
        <v>30</v>
      </c>
      <c r="B31" s="11">
        <f>'1_品目マスタ'!B31</f>
        <v/>
      </c>
      <c r="C31" s="11">
        <f>'1_品目マスタ'!C31</f>
        <v/>
      </c>
      <c r="D31" s="11">
        <f>'1_品目マスタ'!L31</f>
        <v/>
      </c>
      <c r="E31" s="11" t="n"/>
      <c r="F31" s="11">
        <f>IFERROR(E31-D31,0)</f>
        <v/>
      </c>
      <c r="G31" s="12">
        <f>'1_品目マスタ'!G31</f>
        <v/>
      </c>
      <c r="H31" s="12">
        <f>F31*G31</f>
        <v/>
      </c>
      <c r="I31" s="11" t="n"/>
      <c r="J31" s="11" t="n"/>
    </row>
    <row r="32">
      <c r="A32" s="11" t="n">
        <v>31</v>
      </c>
      <c r="B32" s="11">
        <f>'1_品目マスタ'!B32</f>
        <v/>
      </c>
      <c r="C32" s="11">
        <f>'1_品目マスタ'!C32</f>
        <v/>
      </c>
      <c r="D32" s="11">
        <f>'1_品目マスタ'!L32</f>
        <v/>
      </c>
      <c r="E32" s="11" t="n"/>
      <c r="F32" s="11">
        <f>IFERROR(E32-D32,0)</f>
        <v/>
      </c>
      <c r="G32" s="12">
        <f>'1_品目マスタ'!G32</f>
        <v/>
      </c>
      <c r="H32" s="12">
        <f>F32*G32</f>
        <v/>
      </c>
      <c r="I32" s="11" t="n"/>
      <c r="J32" s="11" t="n"/>
    </row>
    <row r="33">
      <c r="A33" s="11" t="n">
        <v>32</v>
      </c>
      <c r="B33" s="11">
        <f>'1_品目マスタ'!B33</f>
        <v/>
      </c>
      <c r="C33" s="11">
        <f>'1_品目マスタ'!C33</f>
        <v/>
      </c>
      <c r="D33" s="11">
        <f>'1_品目マスタ'!L33</f>
        <v/>
      </c>
      <c r="E33" s="11" t="n"/>
      <c r="F33" s="11">
        <f>IFERROR(E33-D33,0)</f>
        <v/>
      </c>
      <c r="G33" s="12">
        <f>'1_品目マスタ'!G33</f>
        <v/>
      </c>
      <c r="H33" s="12">
        <f>F33*G33</f>
        <v/>
      </c>
      <c r="I33" s="11" t="n"/>
      <c r="J33" s="11" t="n"/>
    </row>
    <row r="34">
      <c r="A34" s="11" t="n">
        <v>33</v>
      </c>
      <c r="B34" s="11">
        <f>'1_品目マスタ'!B34</f>
        <v/>
      </c>
      <c r="C34" s="11">
        <f>'1_品目マスタ'!C34</f>
        <v/>
      </c>
      <c r="D34" s="11">
        <f>'1_品目マスタ'!L34</f>
        <v/>
      </c>
      <c r="E34" s="11" t="n"/>
      <c r="F34" s="11">
        <f>IFERROR(E34-D34,0)</f>
        <v/>
      </c>
      <c r="G34" s="12">
        <f>'1_品目マスタ'!G34</f>
        <v/>
      </c>
      <c r="H34" s="12">
        <f>F34*G34</f>
        <v/>
      </c>
      <c r="I34" s="11" t="n"/>
      <c r="J34" s="11" t="n"/>
    </row>
    <row r="35">
      <c r="A35" s="11" t="n">
        <v>34</v>
      </c>
      <c r="B35" s="11">
        <f>'1_品目マスタ'!B35</f>
        <v/>
      </c>
      <c r="C35" s="11">
        <f>'1_品目マスタ'!C35</f>
        <v/>
      </c>
      <c r="D35" s="11">
        <f>'1_品目マスタ'!L35</f>
        <v/>
      </c>
      <c r="E35" s="11" t="n"/>
      <c r="F35" s="11">
        <f>IFERROR(E35-D35,0)</f>
        <v/>
      </c>
      <c r="G35" s="12">
        <f>'1_品目マスタ'!G35</f>
        <v/>
      </c>
      <c r="H35" s="12">
        <f>F35*G35</f>
        <v/>
      </c>
      <c r="I35" s="11" t="n"/>
      <c r="J35" s="11" t="n"/>
    </row>
    <row r="36">
      <c r="A36" s="11" t="n">
        <v>35</v>
      </c>
      <c r="B36" s="11">
        <f>'1_品目マスタ'!B36</f>
        <v/>
      </c>
      <c r="C36" s="11">
        <f>'1_品目マスタ'!C36</f>
        <v/>
      </c>
      <c r="D36" s="11">
        <f>'1_品目マスタ'!L36</f>
        <v/>
      </c>
      <c r="E36" s="11" t="n"/>
      <c r="F36" s="11">
        <f>IFERROR(E36-D36,0)</f>
        <v/>
      </c>
      <c r="G36" s="12">
        <f>'1_品目マスタ'!G36</f>
        <v/>
      </c>
      <c r="H36" s="12">
        <f>F36*G36</f>
        <v/>
      </c>
      <c r="I36" s="11" t="n"/>
      <c r="J36" s="11" t="n"/>
    </row>
    <row r="37">
      <c r="A37" s="11" t="n">
        <v>36</v>
      </c>
      <c r="B37" s="11">
        <f>'1_品目マスタ'!B37</f>
        <v/>
      </c>
      <c r="C37" s="11">
        <f>'1_品目マスタ'!C37</f>
        <v/>
      </c>
      <c r="D37" s="11">
        <f>'1_品目マスタ'!L37</f>
        <v/>
      </c>
      <c r="E37" s="11" t="n"/>
      <c r="F37" s="11">
        <f>IFERROR(E37-D37,0)</f>
        <v/>
      </c>
      <c r="G37" s="12">
        <f>'1_品目マスタ'!G37</f>
        <v/>
      </c>
      <c r="H37" s="12">
        <f>F37*G37</f>
        <v/>
      </c>
      <c r="I37" s="11" t="n"/>
      <c r="J37" s="11" t="n"/>
    </row>
    <row r="38">
      <c r="A38" s="11" t="n">
        <v>37</v>
      </c>
      <c r="B38" s="11">
        <f>'1_品目マスタ'!B38</f>
        <v/>
      </c>
      <c r="C38" s="11">
        <f>'1_品目マスタ'!C38</f>
        <v/>
      </c>
      <c r="D38" s="11">
        <f>'1_品目マスタ'!L38</f>
        <v/>
      </c>
      <c r="E38" s="11" t="n"/>
      <c r="F38" s="11">
        <f>IFERROR(E38-D38,0)</f>
        <v/>
      </c>
      <c r="G38" s="12">
        <f>'1_品目マスタ'!G38</f>
        <v/>
      </c>
      <c r="H38" s="12">
        <f>F38*G38</f>
        <v/>
      </c>
      <c r="I38" s="11" t="n"/>
      <c r="J38" s="11" t="n"/>
    </row>
    <row r="39">
      <c r="A39" s="11" t="n">
        <v>38</v>
      </c>
      <c r="B39" s="11">
        <f>'1_品目マスタ'!B39</f>
        <v/>
      </c>
      <c r="C39" s="11">
        <f>'1_品目マスタ'!C39</f>
        <v/>
      </c>
      <c r="D39" s="11">
        <f>'1_品目マスタ'!L39</f>
        <v/>
      </c>
      <c r="E39" s="11" t="n"/>
      <c r="F39" s="11">
        <f>IFERROR(E39-D39,0)</f>
        <v/>
      </c>
      <c r="G39" s="12">
        <f>'1_品目マスタ'!G39</f>
        <v/>
      </c>
      <c r="H39" s="12">
        <f>F39*G39</f>
        <v/>
      </c>
      <c r="I39" s="11" t="n"/>
      <c r="J39" s="11" t="n"/>
    </row>
    <row r="40">
      <c r="A40" s="11" t="n">
        <v>39</v>
      </c>
      <c r="B40" s="11">
        <f>'1_品目マスタ'!B40</f>
        <v/>
      </c>
      <c r="C40" s="11">
        <f>'1_品目マスタ'!C40</f>
        <v/>
      </c>
      <c r="D40" s="11">
        <f>'1_品目マスタ'!L40</f>
        <v/>
      </c>
      <c r="E40" s="11" t="n"/>
      <c r="F40" s="11">
        <f>IFERROR(E40-D40,0)</f>
        <v/>
      </c>
      <c r="G40" s="12">
        <f>'1_品目マスタ'!G40</f>
        <v/>
      </c>
      <c r="H40" s="12">
        <f>F40*G40</f>
        <v/>
      </c>
      <c r="I40" s="11" t="n"/>
      <c r="J40" s="11" t="n"/>
    </row>
    <row r="41">
      <c r="A41" s="11" t="n">
        <v>40</v>
      </c>
      <c r="B41" s="11">
        <f>'1_品目マスタ'!B41</f>
        <v/>
      </c>
      <c r="C41" s="11">
        <f>'1_品目マスタ'!C41</f>
        <v/>
      </c>
      <c r="D41" s="11">
        <f>'1_品目マスタ'!L41</f>
        <v/>
      </c>
      <c r="E41" s="11" t="n"/>
      <c r="F41" s="11">
        <f>IFERROR(E41-D41,0)</f>
        <v/>
      </c>
      <c r="G41" s="12">
        <f>'1_品目マスタ'!G41</f>
        <v/>
      </c>
      <c r="H41" s="12">
        <f>F41*G41</f>
        <v/>
      </c>
      <c r="I41" s="11" t="n"/>
      <c r="J41" s="11" t="n"/>
    </row>
    <row r="42">
      <c r="A42" s="11" t="n">
        <v>41</v>
      </c>
      <c r="B42" s="11">
        <f>'1_品目マスタ'!B42</f>
        <v/>
      </c>
      <c r="C42" s="11">
        <f>'1_品目マスタ'!C42</f>
        <v/>
      </c>
      <c r="D42" s="11">
        <f>'1_品目マスタ'!L42</f>
        <v/>
      </c>
      <c r="E42" s="11" t="n"/>
      <c r="F42" s="11">
        <f>IFERROR(E42-D42,0)</f>
        <v/>
      </c>
      <c r="G42" s="12">
        <f>'1_品目マスタ'!G42</f>
        <v/>
      </c>
      <c r="H42" s="12">
        <f>F42*G42</f>
        <v/>
      </c>
      <c r="I42" s="11" t="n"/>
      <c r="J42" s="11" t="n"/>
    </row>
    <row r="43">
      <c r="A43" s="11" t="n">
        <v>42</v>
      </c>
      <c r="B43" s="11">
        <f>'1_品目マスタ'!B43</f>
        <v/>
      </c>
      <c r="C43" s="11">
        <f>'1_品目マスタ'!C43</f>
        <v/>
      </c>
      <c r="D43" s="11">
        <f>'1_品目マスタ'!L43</f>
        <v/>
      </c>
      <c r="E43" s="11" t="n"/>
      <c r="F43" s="11">
        <f>IFERROR(E43-D43,0)</f>
        <v/>
      </c>
      <c r="G43" s="12">
        <f>'1_品目マスタ'!G43</f>
        <v/>
      </c>
      <c r="H43" s="12">
        <f>F43*G43</f>
        <v/>
      </c>
      <c r="I43" s="11" t="n"/>
      <c r="J43" s="11" t="n"/>
    </row>
    <row r="44">
      <c r="A44" s="11" t="n">
        <v>43</v>
      </c>
      <c r="B44" s="11">
        <f>'1_品目マスタ'!B44</f>
        <v/>
      </c>
      <c r="C44" s="11">
        <f>'1_品目マスタ'!C44</f>
        <v/>
      </c>
      <c r="D44" s="11">
        <f>'1_品目マスタ'!L44</f>
        <v/>
      </c>
      <c r="E44" s="11" t="n"/>
      <c r="F44" s="11">
        <f>IFERROR(E44-D44,0)</f>
        <v/>
      </c>
      <c r="G44" s="12">
        <f>'1_品目マスタ'!G44</f>
        <v/>
      </c>
      <c r="H44" s="12">
        <f>F44*G44</f>
        <v/>
      </c>
      <c r="I44" s="11" t="n"/>
      <c r="J44" s="11" t="n"/>
    </row>
    <row r="45">
      <c r="A45" s="11" t="n">
        <v>44</v>
      </c>
      <c r="B45" s="11">
        <f>'1_品目マスタ'!B45</f>
        <v/>
      </c>
      <c r="C45" s="11">
        <f>'1_品目マスタ'!C45</f>
        <v/>
      </c>
      <c r="D45" s="11">
        <f>'1_品目マスタ'!L45</f>
        <v/>
      </c>
      <c r="E45" s="11" t="n"/>
      <c r="F45" s="11">
        <f>IFERROR(E45-D45,0)</f>
        <v/>
      </c>
      <c r="G45" s="12">
        <f>'1_品目マスタ'!G45</f>
        <v/>
      </c>
      <c r="H45" s="12">
        <f>F45*G45</f>
        <v/>
      </c>
      <c r="I45" s="11" t="n"/>
      <c r="J45" s="11" t="n"/>
    </row>
    <row r="46">
      <c r="A46" s="11" t="n">
        <v>45</v>
      </c>
      <c r="B46" s="11">
        <f>'1_品目マスタ'!B46</f>
        <v/>
      </c>
      <c r="C46" s="11">
        <f>'1_品目マスタ'!C46</f>
        <v/>
      </c>
      <c r="D46" s="11">
        <f>'1_品目マスタ'!L46</f>
        <v/>
      </c>
      <c r="E46" s="11" t="n"/>
      <c r="F46" s="11">
        <f>IFERROR(E46-D46,0)</f>
        <v/>
      </c>
      <c r="G46" s="12">
        <f>'1_品目マスタ'!G46</f>
        <v/>
      </c>
      <c r="H46" s="12">
        <f>F46*G46</f>
        <v/>
      </c>
      <c r="I46" s="11" t="n"/>
      <c r="J46" s="11" t="n"/>
    </row>
    <row r="47">
      <c r="A47" s="11" t="n">
        <v>46</v>
      </c>
      <c r="B47" s="11">
        <f>'1_品目マスタ'!B47</f>
        <v/>
      </c>
      <c r="C47" s="11">
        <f>'1_品目マスタ'!C47</f>
        <v/>
      </c>
      <c r="D47" s="11">
        <f>'1_品目マスタ'!L47</f>
        <v/>
      </c>
      <c r="E47" s="11" t="n"/>
      <c r="F47" s="11">
        <f>IFERROR(E47-D47,0)</f>
        <v/>
      </c>
      <c r="G47" s="12">
        <f>'1_品目マスタ'!G47</f>
        <v/>
      </c>
      <c r="H47" s="12">
        <f>F47*G47</f>
        <v/>
      </c>
      <c r="I47" s="11" t="n"/>
      <c r="J47" s="11" t="n"/>
    </row>
    <row r="48">
      <c r="A48" s="11" t="n">
        <v>47</v>
      </c>
      <c r="B48" s="11">
        <f>'1_品目マスタ'!B48</f>
        <v/>
      </c>
      <c r="C48" s="11">
        <f>'1_品目マスタ'!C48</f>
        <v/>
      </c>
      <c r="D48" s="11">
        <f>'1_品目マスタ'!L48</f>
        <v/>
      </c>
      <c r="E48" s="11" t="n"/>
      <c r="F48" s="11">
        <f>IFERROR(E48-D48,0)</f>
        <v/>
      </c>
      <c r="G48" s="12">
        <f>'1_品目マスタ'!G48</f>
        <v/>
      </c>
      <c r="H48" s="12">
        <f>F48*G48</f>
        <v/>
      </c>
      <c r="I48" s="11" t="n"/>
      <c r="J48" s="11" t="n"/>
    </row>
    <row r="49">
      <c r="A49" s="11" t="n">
        <v>48</v>
      </c>
      <c r="B49" s="11">
        <f>'1_品目マスタ'!B49</f>
        <v/>
      </c>
      <c r="C49" s="11">
        <f>'1_品目マスタ'!C49</f>
        <v/>
      </c>
      <c r="D49" s="11">
        <f>'1_品目マスタ'!L49</f>
        <v/>
      </c>
      <c r="E49" s="11" t="n"/>
      <c r="F49" s="11">
        <f>IFERROR(E49-D49,0)</f>
        <v/>
      </c>
      <c r="G49" s="12">
        <f>'1_品目マスタ'!G49</f>
        <v/>
      </c>
      <c r="H49" s="12">
        <f>F49*G49</f>
        <v/>
      </c>
      <c r="I49" s="11" t="n"/>
      <c r="J49" s="11" t="n"/>
    </row>
    <row r="50">
      <c r="A50" s="11" t="n">
        <v>49</v>
      </c>
      <c r="B50" s="11">
        <f>'1_品目マスタ'!B50</f>
        <v/>
      </c>
      <c r="C50" s="11">
        <f>'1_品目マスタ'!C50</f>
        <v/>
      </c>
      <c r="D50" s="11">
        <f>'1_品目マスタ'!L50</f>
        <v/>
      </c>
      <c r="E50" s="11" t="n"/>
      <c r="F50" s="11">
        <f>IFERROR(E50-D50,0)</f>
        <v/>
      </c>
      <c r="G50" s="12">
        <f>'1_品目マスタ'!G50</f>
        <v/>
      </c>
      <c r="H50" s="12">
        <f>F50*G50</f>
        <v/>
      </c>
      <c r="I50" s="11" t="n"/>
      <c r="J50" s="11" t="n"/>
    </row>
    <row r="51">
      <c r="A51" s="11" t="n">
        <v>50</v>
      </c>
      <c r="B51" s="11">
        <f>'1_品目マスタ'!B51</f>
        <v/>
      </c>
      <c r="C51" s="11">
        <f>'1_品目マスタ'!C51</f>
        <v/>
      </c>
      <c r="D51" s="11">
        <f>'1_品目マスタ'!L51</f>
        <v/>
      </c>
      <c r="E51" s="11" t="n"/>
      <c r="F51" s="11">
        <f>IFERROR(E51-D51,0)</f>
        <v/>
      </c>
      <c r="G51" s="12">
        <f>'1_品目マスタ'!G51</f>
        <v/>
      </c>
      <c r="H51" s="12">
        <f>F51*G51</f>
        <v/>
      </c>
      <c r="I51" s="11" t="n"/>
      <c r="J51" s="11" t="n"/>
    </row>
    <row r="52">
      <c r="A52" s="11" t="n">
        <v>51</v>
      </c>
      <c r="B52" s="11">
        <f>'1_品目マスタ'!B52</f>
        <v/>
      </c>
      <c r="C52" s="11">
        <f>'1_品目マスタ'!C52</f>
        <v/>
      </c>
      <c r="D52" s="11">
        <f>'1_品目マスタ'!L52</f>
        <v/>
      </c>
      <c r="E52" s="11" t="n"/>
      <c r="F52" s="11">
        <f>IFERROR(E52-D52,0)</f>
        <v/>
      </c>
      <c r="G52" s="12">
        <f>'1_品目マスタ'!G52</f>
        <v/>
      </c>
      <c r="H52" s="12">
        <f>F52*G52</f>
        <v/>
      </c>
      <c r="I52" s="11" t="n"/>
      <c r="J52" s="11" t="n"/>
    </row>
    <row r="53">
      <c r="A53" s="11" t="n">
        <v>52</v>
      </c>
      <c r="B53" s="11">
        <f>'1_品目マスタ'!B53</f>
        <v/>
      </c>
      <c r="C53" s="11">
        <f>'1_品目マスタ'!C53</f>
        <v/>
      </c>
      <c r="D53" s="11">
        <f>'1_品目マスタ'!L53</f>
        <v/>
      </c>
      <c r="E53" s="11" t="n"/>
      <c r="F53" s="11">
        <f>IFERROR(E53-D53,0)</f>
        <v/>
      </c>
      <c r="G53" s="12">
        <f>'1_品目マスタ'!G53</f>
        <v/>
      </c>
      <c r="H53" s="12">
        <f>F53*G53</f>
        <v/>
      </c>
      <c r="I53" s="11" t="n"/>
      <c r="J53" s="11" t="n"/>
    </row>
    <row r="54">
      <c r="A54" s="11" t="n">
        <v>53</v>
      </c>
      <c r="B54" s="11">
        <f>'1_品目マスタ'!B54</f>
        <v/>
      </c>
      <c r="C54" s="11">
        <f>'1_品目マスタ'!C54</f>
        <v/>
      </c>
      <c r="D54" s="11">
        <f>'1_品目マスタ'!L54</f>
        <v/>
      </c>
      <c r="E54" s="11" t="n"/>
      <c r="F54" s="11">
        <f>IFERROR(E54-D54,0)</f>
        <v/>
      </c>
      <c r="G54" s="12">
        <f>'1_品目マスタ'!G54</f>
        <v/>
      </c>
      <c r="H54" s="12">
        <f>F54*G54</f>
        <v/>
      </c>
      <c r="I54" s="11" t="n"/>
      <c r="J54" s="11" t="n"/>
    </row>
    <row r="55">
      <c r="A55" s="11" t="n">
        <v>54</v>
      </c>
      <c r="B55" s="11">
        <f>'1_品目マスタ'!B55</f>
        <v/>
      </c>
      <c r="C55" s="11">
        <f>'1_品目マスタ'!C55</f>
        <v/>
      </c>
      <c r="D55" s="11">
        <f>'1_品目マスタ'!L55</f>
        <v/>
      </c>
      <c r="E55" s="11" t="n"/>
      <c r="F55" s="11">
        <f>IFERROR(E55-D55,0)</f>
        <v/>
      </c>
      <c r="G55" s="12">
        <f>'1_品目マスタ'!G55</f>
        <v/>
      </c>
      <c r="H55" s="12">
        <f>F55*G55</f>
        <v/>
      </c>
      <c r="I55" s="11" t="n"/>
      <c r="J55" s="11" t="n"/>
    </row>
    <row r="56">
      <c r="A56" s="11" t="n">
        <v>55</v>
      </c>
      <c r="B56" s="11">
        <f>'1_品目マスタ'!B56</f>
        <v/>
      </c>
      <c r="C56" s="11">
        <f>'1_品目マスタ'!C56</f>
        <v/>
      </c>
      <c r="D56" s="11">
        <f>'1_品目マスタ'!L56</f>
        <v/>
      </c>
      <c r="E56" s="11" t="n"/>
      <c r="F56" s="11">
        <f>IFERROR(E56-D56,0)</f>
        <v/>
      </c>
      <c r="G56" s="12">
        <f>'1_品目マスタ'!G56</f>
        <v/>
      </c>
      <c r="H56" s="12">
        <f>F56*G56</f>
        <v/>
      </c>
      <c r="I56" s="11" t="n"/>
      <c r="J56" s="11" t="n"/>
    </row>
    <row r="57">
      <c r="A57" s="11" t="n">
        <v>56</v>
      </c>
      <c r="B57" s="11">
        <f>'1_品目マスタ'!B57</f>
        <v/>
      </c>
      <c r="C57" s="11">
        <f>'1_品目マスタ'!C57</f>
        <v/>
      </c>
      <c r="D57" s="11">
        <f>'1_品目マスタ'!L57</f>
        <v/>
      </c>
      <c r="E57" s="11" t="n"/>
      <c r="F57" s="11">
        <f>IFERROR(E57-D57,0)</f>
        <v/>
      </c>
      <c r="G57" s="12">
        <f>'1_品目マスタ'!G57</f>
        <v/>
      </c>
      <c r="H57" s="12">
        <f>F57*G57</f>
        <v/>
      </c>
      <c r="I57" s="11" t="n"/>
      <c r="J57" s="11" t="n"/>
    </row>
    <row r="58">
      <c r="A58" s="11" t="n">
        <v>57</v>
      </c>
      <c r="B58" s="11">
        <f>'1_品目マスタ'!B58</f>
        <v/>
      </c>
      <c r="C58" s="11">
        <f>'1_品目マスタ'!C58</f>
        <v/>
      </c>
      <c r="D58" s="11">
        <f>'1_品目マスタ'!L58</f>
        <v/>
      </c>
      <c r="E58" s="11" t="n"/>
      <c r="F58" s="11">
        <f>IFERROR(E58-D58,0)</f>
        <v/>
      </c>
      <c r="G58" s="12">
        <f>'1_品目マスタ'!G58</f>
        <v/>
      </c>
      <c r="H58" s="12">
        <f>F58*G58</f>
        <v/>
      </c>
      <c r="I58" s="11" t="n"/>
      <c r="J58" s="11" t="n"/>
    </row>
    <row r="59">
      <c r="A59" s="11" t="n">
        <v>58</v>
      </c>
      <c r="B59" s="11">
        <f>'1_品目マスタ'!B59</f>
        <v/>
      </c>
      <c r="C59" s="11">
        <f>'1_品目マスタ'!C59</f>
        <v/>
      </c>
      <c r="D59" s="11">
        <f>'1_品目マスタ'!L59</f>
        <v/>
      </c>
      <c r="E59" s="11" t="n"/>
      <c r="F59" s="11">
        <f>IFERROR(E59-D59,0)</f>
        <v/>
      </c>
      <c r="G59" s="12">
        <f>'1_品目マスタ'!G59</f>
        <v/>
      </c>
      <c r="H59" s="12">
        <f>F59*G59</f>
        <v/>
      </c>
      <c r="I59" s="11" t="n"/>
      <c r="J59" s="11" t="n"/>
    </row>
    <row r="60">
      <c r="A60" s="11" t="n">
        <v>59</v>
      </c>
      <c r="B60" s="11">
        <f>'1_品目マスタ'!B60</f>
        <v/>
      </c>
      <c r="C60" s="11">
        <f>'1_品目マスタ'!C60</f>
        <v/>
      </c>
      <c r="D60" s="11">
        <f>'1_品目マスタ'!L60</f>
        <v/>
      </c>
      <c r="E60" s="11" t="n"/>
      <c r="F60" s="11">
        <f>IFERROR(E60-D60,0)</f>
        <v/>
      </c>
      <c r="G60" s="12">
        <f>'1_品目マスタ'!G60</f>
        <v/>
      </c>
      <c r="H60" s="12">
        <f>F60*G60</f>
        <v/>
      </c>
      <c r="I60" s="11" t="n"/>
      <c r="J60" s="11" t="n"/>
    </row>
    <row r="61">
      <c r="A61" s="11" t="n">
        <v>60</v>
      </c>
      <c r="B61" s="11">
        <f>'1_品目マスタ'!B61</f>
        <v/>
      </c>
      <c r="C61" s="11">
        <f>'1_品目マスタ'!C61</f>
        <v/>
      </c>
      <c r="D61" s="11">
        <f>'1_品目マスタ'!L61</f>
        <v/>
      </c>
      <c r="E61" s="11" t="n"/>
      <c r="F61" s="11">
        <f>IFERROR(E61-D61,0)</f>
        <v/>
      </c>
      <c r="G61" s="12">
        <f>'1_品目マスタ'!G61</f>
        <v/>
      </c>
      <c r="H61" s="12">
        <f>F61*G61</f>
        <v/>
      </c>
      <c r="I61" s="11" t="n"/>
      <c r="J61" s="11" t="n"/>
    </row>
    <row r="62">
      <c r="A62" s="11" t="n">
        <v>61</v>
      </c>
      <c r="B62" s="11">
        <f>'1_品目マスタ'!B62</f>
        <v/>
      </c>
      <c r="C62" s="11">
        <f>'1_品目マスタ'!C62</f>
        <v/>
      </c>
      <c r="D62" s="11">
        <f>'1_品目マスタ'!L62</f>
        <v/>
      </c>
      <c r="E62" s="11" t="n"/>
      <c r="F62" s="11">
        <f>IFERROR(E62-D62,0)</f>
        <v/>
      </c>
      <c r="G62" s="12">
        <f>'1_品目マスタ'!G62</f>
        <v/>
      </c>
      <c r="H62" s="12">
        <f>F62*G62</f>
        <v/>
      </c>
      <c r="I62" s="11" t="n"/>
      <c r="J62" s="11" t="n"/>
    </row>
    <row r="63">
      <c r="A63" s="11" t="n">
        <v>62</v>
      </c>
      <c r="B63" s="11">
        <f>'1_品目マスタ'!B63</f>
        <v/>
      </c>
      <c r="C63" s="11">
        <f>'1_品目マスタ'!C63</f>
        <v/>
      </c>
      <c r="D63" s="11">
        <f>'1_品目マスタ'!L63</f>
        <v/>
      </c>
      <c r="E63" s="11" t="n"/>
      <c r="F63" s="11">
        <f>IFERROR(E63-D63,0)</f>
        <v/>
      </c>
      <c r="G63" s="12">
        <f>'1_品目マスタ'!G63</f>
        <v/>
      </c>
      <c r="H63" s="12">
        <f>F63*G63</f>
        <v/>
      </c>
      <c r="I63" s="11" t="n"/>
      <c r="J63" s="11" t="n"/>
    </row>
    <row r="64">
      <c r="A64" s="11" t="n">
        <v>63</v>
      </c>
      <c r="B64" s="11">
        <f>'1_品目マスタ'!B64</f>
        <v/>
      </c>
      <c r="C64" s="11">
        <f>'1_品目マスタ'!C64</f>
        <v/>
      </c>
      <c r="D64" s="11">
        <f>'1_品目マスタ'!L64</f>
        <v/>
      </c>
      <c r="E64" s="11" t="n"/>
      <c r="F64" s="11">
        <f>IFERROR(E64-D64,0)</f>
        <v/>
      </c>
      <c r="G64" s="12">
        <f>'1_品目マスタ'!G64</f>
        <v/>
      </c>
      <c r="H64" s="12">
        <f>F64*G64</f>
        <v/>
      </c>
      <c r="I64" s="11" t="n"/>
      <c r="J64" s="11" t="n"/>
    </row>
    <row r="65">
      <c r="A65" s="11" t="n">
        <v>64</v>
      </c>
      <c r="B65" s="11">
        <f>'1_品目マスタ'!B65</f>
        <v/>
      </c>
      <c r="C65" s="11">
        <f>'1_品目マスタ'!C65</f>
        <v/>
      </c>
      <c r="D65" s="11">
        <f>'1_品目マスタ'!L65</f>
        <v/>
      </c>
      <c r="E65" s="11" t="n"/>
      <c r="F65" s="11">
        <f>IFERROR(E65-D65,0)</f>
        <v/>
      </c>
      <c r="G65" s="12">
        <f>'1_品目マスタ'!G65</f>
        <v/>
      </c>
      <c r="H65" s="12">
        <f>F65*G65</f>
        <v/>
      </c>
      <c r="I65" s="11" t="n"/>
      <c r="J65" s="11" t="n"/>
    </row>
    <row r="66">
      <c r="A66" s="11" t="n">
        <v>65</v>
      </c>
      <c r="B66" s="11">
        <f>'1_品目マスタ'!B66</f>
        <v/>
      </c>
      <c r="C66" s="11">
        <f>'1_品目マスタ'!C66</f>
        <v/>
      </c>
      <c r="D66" s="11">
        <f>'1_品目マスタ'!L66</f>
        <v/>
      </c>
      <c r="E66" s="11" t="n"/>
      <c r="F66" s="11">
        <f>IFERROR(E66-D66,0)</f>
        <v/>
      </c>
      <c r="G66" s="12">
        <f>'1_品目マスタ'!G66</f>
        <v/>
      </c>
      <c r="H66" s="12">
        <f>F66*G66</f>
        <v/>
      </c>
      <c r="I66" s="11" t="n"/>
      <c r="J66" s="11" t="n"/>
    </row>
    <row r="67">
      <c r="A67" s="11" t="n">
        <v>66</v>
      </c>
      <c r="B67" s="11">
        <f>'1_品目マスタ'!B67</f>
        <v/>
      </c>
      <c r="C67" s="11">
        <f>'1_品目マスタ'!C67</f>
        <v/>
      </c>
      <c r="D67" s="11">
        <f>'1_品目マスタ'!L67</f>
        <v/>
      </c>
      <c r="E67" s="11" t="n"/>
      <c r="F67" s="11">
        <f>IFERROR(E67-D67,0)</f>
        <v/>
      </c>
      <c r="G67" s="12">
        <f>'1_品目マスタ'!G67</f>
        <v/>
      </c>
      <c r="H67" s="12">
        <f>F67*G67</f>
        <v/>
      </c>
      <c r="I67" s="11" t="n"/>
      <c r="J67" s="11" t="n"/>
    </row>
    <row r="68">
      <c r="A68" s="11" t="n">
        <v>67</v>
      </c>
      <c r="B68" s="11">
        <f>'1_品目マスタ'!B68</f>
        <v/>
      </c>
      <c r="C68" s="11">
        <f>'1_品目マスタ'!C68</f>
        <v/>
      </c>
      <c r="D68" s="11">
        <f>'1_品目マスタ'!L68</f>
        <v/>
      </c>
      <c r="E68" s="11" t="n"/>
      <c r="F68" s="11">
        <f>IFERROR(E68-D68,0)</f>
        <v/>
      </c>
      <c r="G68" s="12">
        <f>'1_品目マスタ'!G68</f>
        <v/>
      </c>
      <c r="H68" s="12">
        <f>F68*G68</f>
        <v/>
      </c>
      <c r="I68" s="11" t="n"/>
      <c r="J68" s="11" t="n"/>
    </row>
    <row r="69">
      <c r="A69" s="11" t="n">
        <v>68</v>
      </c>
      <c r="B69" s="11">
        <f>'1_品目マスタ'!B69</f>
        <v/>
      </c>
      <c r="C69" s="11">
        <f>'1_品目マスタ'!C69</f>
        <v/>
      </c>
      <c r="D69" s="11">
        <f>'1_品目マスタ'!L69</f>
        <v/>
      </c>
      <c r="E69" s="11" t="n"/>
      <c r="F69" s="11">
        <f>IFERROR(E69-D69,0)</f>
        <v/>
      </c>
      <c r="G69" s="12">
        <f>'1_品目マスタ'!G69</f>
        <v/>
      </c>
      <c r="H69" s="12">
        <f>F69*G69</f>
        <v/>
      </c>
      <c r="I69" s="11" t="n"/>
      <c r="J69" s="11" t="n"/>
    </row>
    <row r="70">
      <c r="A70" s="11" t="n">
        <v>69</v>
      </c>
      <c r="B70" s="11">
        <f>'1_品目マスタ'!B70</f>
        <v/>
      </c>
      <c r="C70" s="11">
        <f>'1_品目マスタ'!C70</f>
        <v/>
      </c>
      <c r="D70" s="11">
        <f>'1_品目マスタ'!L70</f>
        <v/>
      </c>
      <c r="E70" s="11" t="n"/>
      <c r="F70" s="11">
        <f>IFERROR(E70-D70,0)</f>
        <v/>
      </c>
      <c r="G70" s="12">
        <f>'1_品目マスタ'!G70</f>
        <v/>
      </c>
      <c r="H70" s="12">
        <f>F70*G70</f>
        <v/>
      </c>
      <c r="I70" s="11" t="n"/>
      <c r="J70" s="11" t="n"/>
    </row>
    <row r="71">
      <c r="A71" s="11" t="n">
        <v>70</v>
      </c>
      <c r="B71" s="11">
        <f>'1_品目マスタ'!B71</f>
        <v/>
      </c>
      <c r="C71" s="11">
        <f>'1_品目マスタ'!C71</f>
        <v/>
      </c>
      <c r="D71" s="11">
        <f>'1_品目マスタ'!L71</f>
        <v/>
      </c>
      <c r="E71" s="11" t="n"/>
      <c r="F71" s="11">
        <f>IFERROR(E71-D71,0)</f>
        <v/>
      </c>
      <c r="G71" s="12">
        <f>'1_品目マスタ'!G71</f>
        <v/>
      </c>
      <c r="H71" s="12">
        <f>F71*G71</f>
        <v/>
      </c>
      <c r="I71" s="11" t="n"/>
      <c r="J71" s="11" t="n"/>
    </row>
    <row r="72">
      <c r="A72" s="11" t="n">
        <v>71</v>
      </c>
      <c r="B72" s="11">
        <f>'1_品目マスタ'!B72</f>
        <v/>
      </c>
      <c r="C72" s="11">
        <f>'1_品目マスタ'!C72</f>
        <v/>
      </c>
      <c r="D72" s="11">
        <f>'1_品目マスタ'!L72</f>
        <v/>
      </c>
      <c r="E72" s="11" t="n"/>
      <c r="F72" s="11">
        <f>IFERROR(E72-D72,0)</f>
        <v/>
      </c>
      <c r="G72" s="12">
        <f>'1_品目マスタ'!G72</f>
        <v/>
      </c>
      <c r="H72" s="12">
        <f>F72*G72</f>
        <v/>
      </c>
      <c r="I72" s="11" t="n"/>
      <c r="J72" s="11" t="n"/>
    </row>
    <row r="73">
      <c r="A73" s="11" t="n">
        <v>72</v>
      </c>
      <c r="B73" s="11">
        <f>'1_品目マスタ'!B73</f>
        <v/>
      </c>
      <c r="C73" s="11">
        <f>'1_品目マスタ'!C73</f>
        <v/>
      </c>
      <c r="D73" s="11">
        <f>'1_品目マスタ'!L73</f>
        <v/>
      </c>
      <c r="E73" s="11" t="n"/>
      <c r="F73" s="11">
        <f>IFERROR(E73-D73,0)</f>
        <v/>
      </c>
      <c r="G73" s="12">
        <f>'1_品目マスタ'!G73</f>
        <v/>
      </c>
      <c r="H73" s="12">
        <f>F73*G73</f>
        <v/>
      </c>
      <c r="I73" s="11" t="n"/>
      <c r="J73" s="11" t="n"/>
    </row>
    <row r="74">
      <c r="A74" s="11" t="n">
        <v>73</v>
      </c>
      <c r="B74" s="11">
        <f>'1_品目マスタ'!B74</f>
        <v/>
      </c>
      <c r="C74" s="11">
        <f>'1_品目マスタ'!C74</f>
        <v/>
      </c>
      <c r="D74" s="11">
        <f>'1_品目マスタ'!L74</f>
        <v/>
      </c>
      <c r="E74" s="11" t="n"/>
      <c r="F74" s="11">
        <f>IFERROR(E74-D74,0)</f>
        <v/>
      </c>
      <c r="G74" s="12">
        <f>'1_品目マスタ'!G74</f>
        <v/>
      </c>
      <c r="H74" s="12">
        <f>F74*G74</f>
        <v/>
      </c>
      <c r="I74" s="11" t="n"/>
      <c r="J74" s="11" t="n"/>
    </row>
    <row r="75">
      <c r="A75" s="11" t="n">
        <v>74</v>
      </c>
      <c r="B75" s="11">
        <f>'1_品目マスタ'!B75</f>
        <v/>
      </c>
      <c r="C75" s="11">
        <f>'1_品目マスタ'!C75</f>
        <v/>
      </c>
      <c r="D75" s="11">
        <f>'1_品目マスタ'!L75</f>
        <v/>
      </c>
      <c r="E75" s="11" t="n"/>
      <c r="F75" s="11">
        <f>IFERROR(E75-D75,0)</f>
        <v/>
      </c>
      <c r="G75" s="12">
        <f>'1_品目マスタ'!G75</f>
        <v/>
      </c>
      <c r="H75" s="12">
        <f>F75*G75</f>
        <v/>
      </c>
      <c r="I75" s="11" t="n"/>
      <c r="J75" s="11" t="n"/>
    </row>
    <row r="76">
      <c r="A76" s="11" t="n">
        <v>75</v>
      </c>
      <c r="B76" s="11">
        <f>'1_品目マスタ'!B76</f>
        <v/>
      </c>
      <c r="C76" s="11">
        <f>'1_品目マスタ'!C76</f>
        <v/>
      </c>
      <c r="D76" s="11">
        <f>'1_品目マスタ'!L76</f>
        <v/>
      </c>
      <c r="E76" s="11" t="n"/>
      <c r="F76" s="11">
        <f>IFERROR(E76-D76,0)</f>
        <v/>
      </c>
      <c r="G76" s="12">
        <f>'1_品目マスタ'!G76</f>
        <v/>
      </c>
      <c r="H76" s="12">
        <f>F76*G76</f>
        <v/>
      </c>
      <c r="I76" s="11" t="n"/>
      <c r="J76" s="11" t="n"/>
    </row>
    <row r="77">
      <c r="A77" s="11" t="n">
        <v>76</v>
      </c>
      <c r="B77" s="11">
        <f>'1_品目マスタ'!B77</f>
        <v/>
      </c>
      <c r="C77" s="11">
        <f>'1_品目マスタ'!C77</f>
        <v/>
      </c>
      <c r="D77" s="11">
        <f>'1_品目マスタ'!L77</f>
        <v/>
      </c>
      <c r="E77" s="11" t="n"/>
      <c r="F77" s="11">
        <f>IFERROR(E77-D77,0)</f>
        <v/>
      </c>
      <c r="G77" s="12">
        <f>'1_品目マスタ'!G77</f>
        <v/>
      </c>
      <c r="H77" s="12">
        <f>F77*G77</f>
        <v/>
      </c>
      <c r="I77" s="11" t="n"/>
      <c r="J77" s="11" t="n"/>
    </row>
    <row r="78">
      <c r="A78" s="11" t="n">
        <v>77</v>
      </c>
      <c r="B78" s="11">
        <f>'1_品目マスタ'!B78</f>
        <v/>
      </c>
      <c r="C78" s="11">
        <f>'1_品目マスタ'!C78</f>
        <v/>
      </c>
      <c r="D78" s="11">
        <f>'1_品目マスタ'!L78</f>
        <v/>
      </c>
      <c r="E78" s="11" t="n"/>
      <c r="F78" s="11">
        <f>IFERROR(E78-D78,0)</f>
        <v/>
      </c>
      <c r="G78" s="12">
        <f>'1_品目マスタ'!G78</f>
        <v/>
      </c>
      <c r="H78" s="12">
        <f>F78*G78</f>
        <v/>
      </c>
      <c r="I78" s="11" t="n"/>
      <c r="J78" s="11" t="n"/>
    </row>
    <row r="79">
      <c r="A79" s="11" t="n">
        <v>78</v>
      </c>
      <c r="B79" s="11">
        <f>'1_品目マスタ'!B79</f>
        <v/>
      </c>
      <c r="C79" s="11">
        <f>'1_品目マスタ'!C79</f>
        <v/>
      </c>
      <c r="D79" s="11">
        <f>'1_品目マスタ'!L79</f>
        <v/>
      </c>
      <c r="E79" s="11" t="n"/>
      <c r="F79" s="11">
        <f>IFERROR(E79-D79,0)</f>
        <v/>
      </c>
      <c r="G79" s="12">
        <f>'1_品目マスタ'!G79</f>
        <v/>
      </c>
      <c r="H79" s="12">
        <f>F79*G79</f>
        <v/>
      </c>
      <c r="I79" s="11" t="n"/>
      <c r="J79" s="11" t="n"/>
    </row>
    <row r="80">
      <c r="A80" s="11" t="n">
        <v>79</v>
      </c>
      <c r="B80" s="11">
        <f>'1_品目マスタ'!B80</f>
        <v/>
      </c>
      <c r="C80" s="11">
        <f>'1_品目マスタ'!C80</f>
        <v/>
      </c>
      <c r="D80" s="11">
        <f>'1_品目マスタ'!L80</f>
        <v/>
      </c>
      <c r="E80" s="11" t="n"/>
      <c r="F80" s="11">
        <f>IFERROR(E80-D80,0)</f>
        <v/>
      </c>
      <c r="G80" s="12">
        <f>'1_品目マスタ'!G80</f>
        <v/>
      </c>
      <c r="H80" s="12">
        <f>F80*G80</f>
        <v/>
      </c>
      <c r="I80" s="11" t="n"/>
      <c r="J80" s="11" t="n"/>
    </row>
    <row r="81">
      <c r="A81" s="11" t="n">
        <v>80</v>
      </c>
      <c r="B81" s="11">
        <f>'1_品目マスタ'!B81</f>
        <v/>
      </c>
      <c r="C81" s="11">
        <f>'1_品目マスタ'!C81</f>
        <v/>
      </c>
      <c r="D81" s="11">
        <f>'1_品目マスタ'!L81</f>
        <v/>
      </c>
      <c r="E81" s="11" t="n"/>
      <c r="F81" s="11">
        <f>IFERROR(E81-D81,0)</f>
        <v/>
      </c>
      <c r="G81" s="12">
        <f>'1_品目マスタ'!G81</f>
        <v/>
      </c>
      <c r="H81" s="12">
        <f>F81*G81</f>
        <v/>
      </c>
      <c r="I81" s="11" t="n"/>
      <c r="J81" s="11" t="n"/>
    </row>
    <row r="82">
      <c r="A82" s="11" t="n">
        <v>81</v>
      </c>
      <c r="B82" s="11">
        <f>'1_品目マスタ'!B82</f>
        <v/>
      </c>
      <c r="C82" s="11">
        <f>'1_品目マスタ'!C82</f>
        <v/>
      </c>
      <c r="D82" s="11">
        <f>'1_品目マスタ'!L82</f>
        <v/>
      </c>
      <c r="E82" s="11" t="n"/>
      <c r="F82" s="11">
        <f>IFERROR(E82-D82,0)</f>
        <v/>
      </c>
      <c r="G82" s="12">
        <f>'1_品目マスタ'!G82</f>
        <v/>
      </c>
      <c r="H82" s="12">
        <f>F82*G82</f>
        <v/>
      </c>
      <c r="I82" s="11" t="n"/>
      <c r="J82" s="11" t="n"/>
    </row>
    <row r="83">
      <c r="A83" s="11" t="n">
        <v>82</v>
      </c>
      <c r="B83" s="11">
        <f>'1_品目マスタ'!B83</f>
        <v/>
      </c>
      <c r="C83" s="11">
        <f>'1_品目マスタ'!C83</f>
        <v/>
      </c>
      <c r="D83" s="11">
        <f>'1_品目マスタ'!L83</f>
        <v/>
      </c>
      <c r="E83" s="11" t="n"/>
      <c r="F83" s="11">
        <f>IFERROR(E83-D83,0)</f>
        <v/>
      </c>
      <c r="G83" s="12">
        <f>'1_品目マスタ'!G83</f>
        <v/>
      </c>
      <c r="H83" s="12">
        <f>F83*G83</f>
        <v/>
      </c>
      <c r="I83" s="11" t="n"/>
      <c r="J83" s="11" t="n"/>
    </row>
    <row r="84">
      <c r="A84" s="11" t="n">
        <v>83</v>
      </c>
      <c r="B84" s="11">
        <f>'1_品目マスタ'!B84</f>
        <v/>
      </c>
      <c r="C84" s="11">
        <f>'1_品目マスタ'!C84</f>
        <v/>
      </c>
      <c r="D84" s="11">
        <f>'1_品目マスタ'!L84</f>
        <v/>
      </c>
      <c r="E84" s="11" t="n"/>
      <c r="F84" s="11">
        <f>IFERROR(E84-D84,0)</f>
        <v/>
      </c>
      <c r="G84" s="12">
        <f>'1_品目マスタ'!G84</f>
        <v/>
      </c>
      <c r="H84" s="12">
        <f>F84*G84</f>
        <v/>
      </c>
      <c r="I84" s="11" t="n"/>
      <c r="J84" s="11" t="n"/>
    </row>
    <row r="85">
      <c r="A85" s="11" t="n">
        <v>84</v>
      </c>
      <c r="B85" s="11">
        <f>'1_品目マスタ'!B85</f>
        <v/>
      </c>
      <c r="C85" s="11">
        <f>'1_品目マスタ'!C85</f>
        <v/>
      </c>
      <c r="D85" s="11">
        <f>'1_品目マスタ'!L85</f>
        <v/>
      </c>
      <c r="E85" s="11" t="n"/>
      <c r="F85" s="11">
        <f>IFERROR(E85-D85,0)</f>
        <v/>
      </c>
      <c r="G85" s="12">
        <f>'1_品目マスタ'!G85</f>
        <v/>
      </c>
      <c r="H85" s="12">
        <f>F85*G85</f>
        <v/>
      </c>
      <c r="I85" s="11" t="n"/>
      <c r="J85" s="11" t="n"/>
    </row>
    <row r="86">
      <c r="A86" s="11" t="n">
        <v>85</v>
      </c>
      <c r="B86" s="11">
        <f>'1_品目マスタ'!B86</f>
        <v/>
      </c>
      <c r="C86" s="11">
        <f>'1_品目マスタ'!C86</f>
        <v/>
      </c>
      <c r="D86" s="11">
        <f>'1_品目マスタ'!L86</f>
        <v/>
      </c>
      <c r="E86" s="11" t="n"/>
      <c r="F86" s="11">
        <f>IFERROR(E86-D86,0)</f>
        <v/>
      </c>
      <c r="G86" s="12">
        <f>'1_品目マスタ'!G86</f>
        <v/>
      </c>
      <c r="H86" s="12">
        <f>F86*G86</f>
        <v/>
      </c>
      <c r="I86" s="11" t="n"/>
      <c r="J86" s="11" t="n"/>
    </row>
    <row r="87">
      <c r="A87" s="11" t="n">
        <v>86</v>
      </c>
      <c r="B87" s="11">
        <f>'1_品目マスタ'!B87</f>
        <v/>
      </c>
      <c r="C87" s="11">
        <f>'1_品目マスタ'!C87</f>
        <v/>
      </c>
      <c r="D87" s="11">
        <f>'1_品目マスタ'!L87</f>
        <v/>
      </c>
      <c r="E87" s="11" t="n"/>
      <c r="F87" s="11">
        <f>IFERROR(E87-D87,0)</f>
        <v/>
      </c>
      <c r="G87" s="12">
        <f>'1_品目マスタ'!G87</f>
        <v/>
      </c>
      <c r="H87" s="12">
        <f>F87*G87</f>
        <v/>
      </c>
      <c r="I87" s="11" t="n"/>
      <c r="J87" s="11" t="n"/>
    </row>
    <row r="88">
      <c r="A88" s="11" t="n">
        <v>87</v>
      </c>
      <c r="B88" s="11">
        <f>'1_品目マスタ'!B88</f>
        <v/>
      </c>
      <c r="C88" s="11">
        <f>'1_品目マスタ'!C88</f>
        <v/>
      </c>
      <c r="D88" s="11">
        <f>'1_品目マスタ'!L88</f>
        <v/>
      </c>
      <c r="E88" s="11" t="n"/>
      <c r="F88" s="11">
        <f>IFERROR(E88-D88,0)</f>
        <v/>
      </c>
      <c r="G88" s="12">
        <f>'1_品目マスタ'!G88</f>
        <v/>
      </c>
      <c r="H88" s="12">
        <f>F88*G88</f>
        <v/>
      </c>
      <c r="I88" s="11" t="n"/>
      <c r="J88" s="11" t="n"/>
    </row>
    <row r="89">
      <c r="A89" s="11" t="n">
        <v>88</v>
      </c>
      <c r="B89" s="11">
        <f>'1_品目マスタ'!B89</f>
        <v/>
      </c>
      <c r="C89" s="11">
        <f>'1_品目マスタ'!C89</f>
        <v/>
      </c>
      <c r="D89" s="11">
        <f>'1_品目マスタ'!L89</f>
        <v/>
      </c>
      <c r="E89" s="11" t="n"/>
      <c r="F89" s="11">
        <f>IFERROR(E89-D89,0)</f>
        <v/>
      </c>
      <c r="G89" s="12">
        <f>'1_品目マスタ'!G89</f>
        <v/>
      </c>
      <c r="H89" s="12">
        <f>F89*G89</f>
        <v/>
      </c>
      <c r="I89" s="11" t="n"/>
      <c r="J89" s="11" t="n"/>
    </row>
    <row r="90">
      <c r="A90" s="11" t="n">
        <v>89</v>
      </c>
      <c r="B90" s="11">
        <f>'1_品目マスタ'!B90</f>
        <v/>
      </c>
      <c r="C90" s="11">
        <f>'1_品目マスタ'!C90</f>
        <v/>
      </c>
      <c r="D90" s="11">
        <f>'1_品目マスタ'!L90</f>
        <v/>
      </c>
      <c r="E90" s="11" t="n"/>
      <c r="F90" s="11">
        <f>IFERROR(E90-D90,0)</f>
        <v/>
      </c>
      <c r="G90" s="12">
        <f>'1_品目マスタ'!G90</f>
        <v/>
      </c>
      <c r="H90" s="12">
        <f>F90*G90</f>
        <v/>
      </c>
      <c r="I90" s="11" t="n"/>
      <c r="J90" s="11" t="n"/>
    </row>
    <row r="91">
      <c r="A91" s="11" t="n">
        <v>90</v>
      </c>
      <c r="B91" s="11">
        <f>'1_品目マスタ'!B91</f>
        <v/>
      </c>
      <c r="C91" s="11">
        <f>'1_品目マスタ'!C91</f>
        <v/>
      </c>
      <c r="D91" s="11">
        <f>'1_品目マスタ'!L91</f>
        <v/>
      </c>
      <c r="E91" s="11" t="n"/>
      <c r="F91" s="11">
        <f>IFERROR(E91-D91,0)</f>
        <v/>
      </c>
      <c r="G91" s="12">
        <f>'1_品目マスタ'!G91</f>
        <v/>
      </c>
      <c r="H91" s="12">
        <f>F91*G91</f>
        <v/>
      </c>
      <c r="I91" s="11" t="n"/>
      <c r="J91" s="11" t="n"/>
    </row>
    <row r="92">
      <c r="A92" s="11" t="n">
        <v>91</v>
      </c>
      <c r="B92" s="11">
        <f>'1_品目マスタ'!B92</f>
        <v/>
      </c>
      <c r="C92" s="11">
        <f>'1_品目マスタ'!C92</f>
        <v/>
      </c>
      <c r="D92" s="11">
        <f>'1_品目マスタ'!L92</f>
        <v/>
      </c>
      <c r="E92" s="11" t="n"/>
      <c r="F92" s="11">
        <f>IFERROR(E92-D92,0)</f>
        <v/>
      </c>
      <c r="G92" s="12">
        <f>'1_品目マスタ'!G92</f>
        <v/>
      </c>
      <c r="H92" s="12">
        <f>F92*G92</f>
        <v/>
      </c>
      <c r="I92" s="11" t="n"/>
      <c r="J92" s="11" t="n"/>
    </row>
    <row r="93">
      <c r="A93" s="11" t="n">
        <v>92</v>
      </c>
      <c r="B93" s="11">
        <f>'1_品目マスタ'!B93</f>
        <v/>
      </c>
      <c r="C93" s="11">
        <f>'1_品目マスタ'!C93</f>
        <v/>
      </c>
      <c r="D93" s="11">
        <f>'1_品目マスタ'!L93</f>
        <v/>
      </c>
      <c r="E93" s="11" t="n"/>
      <c r="F93" s="11">
        <f>IFERROR(E93-D93,0)</f>
        <v/>
      </c>
      <c r="G93" s="12">
        <f>'1_品目マスタ'!G93</f>
        <v/>
      </c>
      <c r="H93" s="12">
        <f>F93*G93</f>
        <v/>
      </c>
      <c r="I93" s="11" t="n"/>
      <c r="J93" s="11" t="n"/>
    </row>
    <row r="94">
      <c r="A94" s="11" t="n">
        <v>93</v>
      </c>
      <c r="B94" s="11">
        <f>'1_品目マスタ'!B94</f>
        <v/>
      </c>
      <c r="C94" s="11">
        <f>'1_品目マスタ'!C94</f>
        <v/>
      </c>
      <c r="D94" s="11">
        <f>'1_品目マスタ'!L94</f>
        <v/>
      </c>
      <c r="E94" s="11" t="n"/>
      <c r="F94" s="11">
        <f>IFERROR(E94-D94,0)</f>
        <v/>
      </c>
      <c r="G94" s="12">
        <f>'1_品目マスタ'!G94</f>
        <v/>
      </c>
      <c r="H94" s="12">
        <f>F94*G94</f>
        <v/>
      </c>
      <c r="I94" s="11" t="n"/>
      <c r="J94" s="11" t="n"/>
    </row>
    <row r="95">
      <c r="A95" s="11" t="n">
        <v>94</v>
      </c>
      <c r="B95" s="11">
        <f>'1_品目マスタ'!B95</f>
        <v/>
      </c>
      <c r="C95" s="11">
        <f>'1_品目マスタ'!C95</f>
        <v/>
      </c>
      <c r="D95" s="11">
        <f>'1_品目マスタ'!L95</f>
        <v/>
      </c>
      <c r="E95" s="11" t="n"/>
      <c r="F95" s="11">
        <f>IFERROR(E95-D95,0)</f>
        <v/>
      </c>
      <c r="G95" s="12">
        <f>'1_品目マスタ'!G95</f>
        <v/>
      </c>
      <c r="H95" s="12">
        <f>F95*G95</f>
        <v/>
      </c>
      <c r="I95" s="11" t="n"/>
      <c r="J95" s="11" t="n"/>
    </row>
    <row r="96">
      <c r="A96" s="11" t="n">
        <v>95</v>
      </c>
      <c r="B96" s="11">
        <f>'1_品目マスタ'!B96</f>
        <v/>
      </c>
      <c r="C96" s="11">
        <f>'1_品目マスタ'!C96</f>
        <v/>
      </c>
      <c r="D96" s="11">
        <f>'1_品目マスタ'!L96</f>
        <v/>
      </c>
      <c r="E96" s="11" t="n"/>
      <c r="F96" s="11">
        <f>IFERROR(E96-D96,0)</f>
        <v/>
      </c>
      <c r="G96" s="12">
        <f>'1_品目マスタ'!G96</f>
        <v/>
      </c>
      <c r="H96" s="12">
        <f>F96*G96</f>
        <v/>
      </c>
      <c r="I96" s="11" t="n"/>
      <c r="J96" s="11" t="n"/>
    </row>
    <row r="97">
      <c r="A97" s="11" t="n">
        <v>96</v>
      </c>
      <c r="B97" s="11">
        <f>'1_品目マスタ'!B97</f>
        <v/>
      </c>
      <c r="C97" s="11">
        <f>'1_品目マスタ'!C97</f>
        <v/>
      </c>
      <c r="D97" s="11">
        <f>'1_品目マスタ'!L97</f>
        <v/>
      </c>
      <c r="E97" s="11" t="n"/>
      <c r="F97" s="11">
        <f>IFERROR(E97-D97,0)</f>
        <v/>
      </c>
      <c r="G97" s="12">
        <f>'1_品目マスタ'!G97</f>
        <v/>
      </c>
      <c r="H97" s="12">
        <f>F97*G97</f>
        <v/>
      </c>
      <c r="I97" s="11" t="n"/>
      <c r="J97" s="11" t="n"/>
    </row>
    <row r="98">
      <c r="A98" s="11" t="n">
        <v>97</v>
      </c>
      <c r="B98" s="11">
        <f>'1_品目マスタ'!B98</f>
        <v/>
      </c>
      <c r="C98" s="11">
        <f>'1_品目マスタ'!C98</f>
        <v/>
      </c>
      <c r="D98" s="11">
        <f>'1_品目マスタ'!L98</f>
        <v/>
      </c>
      <c r="E98" s="11" t="n"/>
      <c r="F98" s="11">
        <f>IFERROR(E98-D98,0)</f>
        <v/>
      </c>
      <c r="G98" s="12">
        <f>'1_品目マスタ'!G98</f>
        <v/>
      </c>
      <c r="H98" s="12">
        <f>F98*G98</f>
        <v/>
      </c>
      <c r="I98" s="11" t="n"/>
      <c r="J98" s="11" t="n"/>
    </row>
    <row r="99">
      <c r="A99" s="11" t="n">
        <v>98</v>
      </c>
      <c r="B99" s="11">
        <f>'1_品目マスタ'!B99</f>
        <v/>
      </c>
      <c r="C99" s="11">
        <f>'1_品目マスタ'!C99</f>
        <v/>
      </c>
      <c r="D99" s="11">
        <f>'1_品目マスタ'!L99</f>
        <v/>
      </c>
      <c r="E99" s="11" t="n"/>
      <c r="F99" s="11">
        <f>IFERROR(E99-D99,0)</f>
        <v/>
      </c>
      <c r="G99" s="12">
        <f>'1_品目マスタ'!G99</f>
        <v/>
      </c>
      <c r="H99" s="12">
        <f>F99*G99</f>
        <v/>
      </c>
      <c r="I99" s="11" t="n"/>
      <c r="J99" s="11" t="n"/>
    </row>
    <row r="100">
      <c r="A100" s="11" t="n">
        <v>99</v>
      </c>
      <c r="B100" s="11">
        <f>'1_品目マスタ'!B100</f>
        <v/>
      </c>
      <c r="C100" s="11">
        <f>'1_品目マスタ'!C100</f>
        <v/>
      </c>
      <c r="D100" s="11">
        <f>'1_品目マスタ'!L100</f>
        <v/>
      </c>
      <c r="E100" s="11" t="n"/>
      <c r="F100" s="11">
        <f>IFERROR(E100-D100,0)</f>
        <v/>
      </c>
      <c r="G100" s="12">
        <f>'1_品目マスタ'!G100</f>
        <v/>
      </c>
      <c r="H100" s="12">
        <f>F100*G100</f>
        <v/>
      </c>
      <c r="I100" s="11" t="n"/>
      <c r="J100" s="11" t="n"/>
    </row>
    <row r="101">
      <c r="A101" s="11" t="n">
        <v>100</v>
      </c>
      <c r="B101" s="11">
        <f>'1_品目マスタ'!B101</f>
        <v/>
      </c>
      <c r="C101" s="11">
        <f>'1_品目マスタ'!C101</f>
        <v/>
      </c>
      <c r="D101" s="11">
        <f>'1_品目マスタ'!L101</f>
        <v/>
      </c>
      <c r="E101" s="11" t="n"/>
      <c r="F101" s="11">
        <f>IFERROR(E101-D101,0)</f>
        <v/>
      </c>
      <c r="G101" s="12">
        <f>'1_品目マスタ'!G101</f>
        <v/>
      </c>
      <c r="H101" s="12">
        <f>F101*G101</f>
        <v/>
      </c>
      <c r="I101" s="11" t="n"/>
      <c r="J101" s="11" t="n"/>
    </row>
  </sheetData>
  <conditionalFormatting sqref="F2:F101">
    <cfRule type="cellIs" priority="1" operator="lessThan" dxfId="0">
      <formula>0</formula>
    </cfRule>
    <cfRule type="cellIs" priority="2" operator="greaterThan" dxfId="3">
      <formula>0</formula>
    </cfRule>
  </conditionalFormatting>
  <printOptions horizontalCentered="1"/>
  <pageMargins left="0.5" right="0.5" top="0.6" bottom="0.6" header="0.3" footer="0.3"/>
  <pageSetup orientation="landscape" paperSize="9" fitToHeight="3" fitToWidth="1"/>
</worksheet>
</file>

<file path=xl/worksheets/sheet5.xml><?xml version="1.0" encoding="utf-8"?>
<worksheet xmlns="http://schemas.openxmlformats.org/spreadsheetml/2006/main">
  <sheetPr>
    <outlinePr summaryBelow="1" summaryRight="1"/>
    <pageSetUpPr fitToPage="1"/>
  </sheetPr>
  <dimension ref="A1:L53"/>
  <sheetViews>
    <sheetView workbookViewId="0">
      <selection activeCell="A1" sqref="A1"/>
    </sheetView>
  </sheetViews>
  <sheetFormatPr baseColWidth="8" defaultRowHeight="15"/>
  <cols>
    <col width="4" customWidth="1" min="1" max="1"/>
    <col width="12" customWidth="1" min="2" max="2"/>
    <col width="24" customWidth="1" min="3" max="3"/>
    <col width="10" customWidth="1" min="4" max="4"/>
    <col width="10" customWidth="1" min="5" max="5"/>
    <col width="10" customWidth="1" min="6" max="6"/>
    <col width="10" customWidth="1" min="7" max="7"/>
    <col width="12" customWidth="1" min="8" max="8"/>
    <col width="16" customWidth="1" min="9" max="9"/>
    <col width="10" customWidth="1" min="10" max="10"/>
    <col width="12" customWidth="1" min="11" max="11"/>
    <col width="12" customWidth="1" min="12" max="12"/>
  </cols>
  <sheetData>
    <row r="1">
      <c r="A1" s="1" t="inlineStr">
        <is>
          <t>No</t>
        </is>
      </c>
      <c r="B1" s="1" t="inlineStr">
        <is>
          <t>SKU</t>
        </is>
      </c>
      <c r="C1" s="1" t="inlineStr">
        <is>
          <t>品名</t>
        </is>
      </c>
      <c r="D1" s="1" t="inlineStr">
        <is>
          <t>現在在庫</t>
        </is>
      </c>
      <c r="E1" s="1" t="inlineStr">
        <is>
          <t>発注点</t>
        </is>
      </c>
      <c r="F1" s="1" t="inlineStr">
        <is>
          <t>推奨発注数</t>
        </is>
      </c>
      <c r="G1" s="1" t="inlineStr">
        <is>
          <t>単価</t>
        </is>
      </c>
      <c r="H1" s="1" t="inlineStr">
        <is>
          <t>発注金額</t>
        </is>
      </c>
      <c r="I1" s="1" t="inlineStr">
        <is>
          <t>仕入先</t>
        </is>
      </c>
      <c r="J1" s="1" t="inlineStr">
        <is>
          <t>リードタイム(日)</t>
        </is>
      </c>
      <c r="K1" s="1" t="inlineStr">
        <is>
          <t>発注日</t>
        </is>
      </c>
      <c r="L1" s="1" t="inlineStr">
        <is>
          <t>納期予定</t>
        </is>
      </c>
    </row>
    <row r="2">
      <c r="A2" s="11" t="n">
        <v>1</v>
      </c>
      <c r="B2" s="11" t="n"/>
      <c r="C2" s="11" t="n"/>
      <c r="D2" s="11" t="n"/>
      <c r="E2" s="11" t="n"/>
      <c r="F2" s="11" t="n"/>
      <c r="G2" s="12" t="n"/>
      <c r="H2" s="12">
        <f>IFERROR(F2*G2,0)</f>
        <v/>
      </c>
      <c r="I2" s="11" t="n"/>
      <c r="J2" s="11" t="n"/>
      <c r="K2" s="11" t="n"/>
      <c r="L2" s="11" t="n"/>
    </row>
    <row r="3">
      <c r="A3" s="11" t="n">
        <v>2</v>
      </c>
      <c r="B3" s="11" t="n"/>
      <c r="C3" s="11" t="n"/>
      <c r="D3" s="11" t="n"/>
      <c r="E3" s="11" t="n"/>
      <c r="F3" s="11" t="n"/>
      <c r="G3" s="12" t="n"/>
      <c r="H3" s="12">
        <f>IFERROR(F3*G3,0)</f>
        <v/>
      </c>
      <c r="I3" s="11" t="n"/>
      <c r="J3" s="11" t="n"/>
      <c r="K3" s="11" t="n"/>
      <c r="L3" s="11" t="n"/>
    </row>
    <row r="4">
      <c r="A4" s="11" t="n">
        <v>3</v>
      </c>
      <c r="B4" s="11" t="n"/>
      <c r="C4" s="11" t="n"/>
      <c r="D4" s="11" t="n"/>
      <c r="E4" s="11" t="n"/>
      <c r="F4" s="11" t="n"/>
      <c r="G4" s="12" t="n"/>
      <c r="H4" s="12">
        <f>IFERROR(F4*G4,0)</f>
        <v/>
      </c>
      <c r="I4" s="11" t="n"/>
      <c r="J4" s="11" t="n"/>
      <c r="K4" s="11" t="n"/>
      <c r="L4" s="11" t="n"/>
    </row>
    <row r="5">
      <c r="A5" s="11" t="n">
        <v>4</v>
      </c>
      <c r="B5" s="11" t="n"/>
      <c r="C5" s="11" t="n"/>
      <c r="D5" s="11" t="n"/>
      <c r="E5" s="11" t="n"/>
      <c r="F5" s="11" t="n"/>
      <c r="G5" s="12" t="n"/>
      <c r="H5" s="12">
        <f>IFERROR(F5*G5,0)</f>
        <v/>
      </c>
      <c r="I5" s="11" t="n"/>
      <c r="J5" s="11" t="n"/>
      <c r="K5" s="11" t="n"/>
      <c r="L5" s="11" t="n"/>
    </row>
    <row r="6">
      <c r="A6" s="11" t="n">
        <v>5</v>
      </c>
      <c r="B6" s="11" t="n"/>
      <c r="C6" s="11" t="n"/>
      <c r="D6" s="11" t="n"/>
      <c r="E6" s="11" t="n"/>
      <c r="F6" s="11" t="n"/>
      <c r="G6" s="12" t="n"/>
      <c r="H6" s="12">
        <f>IFERROR(F6*G6,0)</f>
        <v/>
      </c>
      <c r="I6" s="11" t="n"/>
      <c r="J6" s="11" t="n"/>
      <c r="K6" s="11" t="n"/>
      <c r="L6" s="11" t="n"/>
    </row>
    <row r="7">
      <c r="A7" s="11" t="n">
        <v>6</v>
      </c>
      <c r="B7" s="11" t="n"/>
      <c r="C7" s="11" t="n"/>
      <c r="D7" s="11" t="n"/>
      <c r="E7" s="11" t="n"/>
      <c r="F7" s="11" t="n"/>
      <c r="G7" s="12" t="n"/>
      <c r="H7" s="12">
        <f>IFERROR(F7*G7,0)</f>
        <v/>
      </c>
      <c r="I7" s="11" t="n"/>
      <c r="J7" s="11" t="n"/>
      <c r="K7" s="11" t="n"/>
      <c r="L7" s="11" t="n"/>
    </row>
    <row r="8">
      <c r="A8" s="11" t="n">
        <v>7</v>
      </c>
      <c r="B8" s="11" t="n"/>
      <c r="C8" s="11" t="n"/>
      <c r="D8" s="11" t="n"/>
      <c r="E8" s="11" t="n"/>
      <c r="F8" s="11" t="n"/>
      <c r="G8" s="12" t="n"/>
      <c r="H8" s="12">
        <f>IFERROR(F8*G8,0)</f>
        <v/>
      </c>
      <c r="I8" s="11" t="n"/>
      <c r="J8" s="11" t="n"/>
      <c r="K8" s="11" t="n"/>
      <c r="L8" s="11" t="n"/>
    </row>
    <row r="9">
      <c r="A9" s="11" t="n">
        <v>8</v>
      </c>
      <c r="B9" s="11" t="n"/>
      <c r="C9" s="11" t="n"/>
      <c r="D9" s="11" t="n"/>
      <c r="E9" s="11" t="n"/>
      <c r="F9" s="11" t="n"/>
      <c r="G9" s="12" t="n"/>
      <c r="H9" s="12">
        <f>IFERROR(F9*G9,0)</f>
        <v/>
      </c>
      <c r="I9" s="11" t="n"/>
      <c r="J9" s="11" t="n"/>
      <c r="K9" s="11" t="n"/>
      <c r="L9" s="11" t="n"/>
    </row>
    <row r="10">
      <c r="A10" s="11" t="n">
        <v>9</v>
      </c>
      <c r="B10" s="11" t="n"/>
      <c r="C10" s="11" t="n"/>
      <c r="D10" s="11" t="n"/>
      <c r="E10" s="11" t="n"/>
      <c r="F10" s="11" t="n"/>
      <c r="G10" s="12" t="n"/>
      <c r="H10" s="12">
        <f>IFERROR(F10*G10,0)</f>
        <v/>
      </c>
      <c r="I10" s="11" t="n"/>
      <c r="J10" s="11" t="n"/>
      <c r="K10" s="11" t="n"/>
      <c r="L10" s="11" t="n"/>
    </row>
    <row r="11">
      <c r="A11" s="11" t="n">
        <v>10</v>
      </c>
      <c r="B11" s="11" t="n"/>
      <c r="C11" s="11" t="n"/>
      <c r="D11" s="11" t="n"/>
      <c r="E11" s="11" t="n"/>
      <c r="F11" s="11" t="n"/>
      <c r="G11" s="12" t="n"/>
      <c r="H11" s="12">
        <f>IFERROR(F11*G11,0)</f>
        <v/>
      </c>
      <c r="I11" s="11" t="n"/>
      <c r="J11" s="11" t="n"/>
      <c r="K11" s="11" t="n"/>
      <c r="L11" s="11" t="n"/>
    </row>
    <row r="12">
      <c r="A12" s="11" t="n">
        <v>11</v>
      </c>
      <c r="B12" s="11" t="n"/>
      <c r="C12" s="11" t="n"/>
      <c r="D12" s="11" t="n"/>
      <c r="E12" s="11" t="n"/>
      <c r="F12" s="11" t="n"/>
      <c r="G12" s="12" t="n"/>
      <c r="H12" s="12">
        <f>IFERROR(F12*G12,0)</f>
        <v/>
      </c>
      <c r="I12" s="11" t="n"/>
      <c r="J12" s="11" t="n"/>
      <c r="K12" s="11" t="n"/>
      <c r="L12" s="11" t="n"/>
    </row>
    <row r="13">
      <c r="A13" s="11" t="n">
        <v>12</v>
      </c>
      <c r="B13" s="11" t="n"/>
      <c r="C13" s="11" t="n"/>
      <c r="D13" s="11" t="n"/>
      <c r="E13" s="11" t="n"/>
      <c r="F13" s="11" t="n"/>
      <c r="G13" s="12" t="n"/>
      <c r="H13" s="12">
        <f>IFERROR(F13*G13,0)</f>
        <v/>
      </c>
      <c r="I13" s="11" t="n"/>
      <c r="J13" s="11" t="n"/>
      <c r="K13" s="11" t="n"/>
      <c r="L13" s="11" t="n"/>
    </row>
    <row r="14">
      <c r="A14" s="11" t="n">
        <v>13</v>
      </c>
      <c r="B14" s="11" t="n"/>
      <c r="C14" s="11" t="n"/>
      <c r="D14" s="11" t="n"/>
      <c r="E14" s="11" t="n"/>
      <c r="F14" s="11" t="n"/>
      <c r="G14" s="12" t="n"/>
      <c r="H14" s="12">
        <f>IFERROR(F14*G14,0)</f>
        <v/>
      </c>
      <c r="I14" s="11" t="n"/>
      <c r="J14" s="11" t="n"/>
      <c r="K14" s="11" t="n"/>
      <c r="L14" s="11" t="n"/>
    </row>
    <row r="15">
      <c r="A15" s="11" t="n">
        <v>14</v>
      </c>
      <c r="B15" s="11" t="n"/>
      <c r="C15" s="11" t="n"/>
      <c r="D15" s="11" t="n"/>
      <c r="E15" s="11" t="n"/>
      <c r="F15" s="11" t="n"/>
      <c r="G15" s="12" t="n"/>
      <c r="H15" s="12">
        <f>IFERROR(F15*G15,0)</f>
        <v/>
      </c>
      <c r="I15" s="11" t="n"/>
      <c r="J15" s="11" t="n"/>
      <c r="K15" s="11" t="n"/>
      <c r="L15" s="11" t="n"/>
    </row>
    <row r="16">
      <c r="A16" s="11" t="n">
        <v>15</v>
      </c>
      <c r="B16" s="11" t="n"/>
      <c r="C16" s="11" t="n"/>
      <c r="D16" s="11" t="n"/>
      <c r="E16" s="11" t="n"/>
      <c r="F16" s="11" t="n"/>
      <c r="G16" s="12" t="n"/>
      <c r="H16" s="12">
        <f>IFERROR(F16*G16,0)</f>
        <v/>
      </c>
      <c r="I16" s="11" t="n"/>
      <c r="J16" s="11" t="n"/>
      <c r="K16" s="11" t="n"/>
      <c r="L16" s="11" t="n"/>
    </row>
    <row r="17">
      <c r="A17" s="11" t="n">
        <v>16</v>
      </c>
      <c r="B17" s="11" t="n"/>
      <c r="C17" s="11" t="n"/>
      <c r="D17" s="11" t="n"/>
      <c r="E17" s="11" t="n"/>
      <c r="F17" s="11" t="n"/>
      <c r="G17" s="12" t="n"/>
      <c r="H17" s="12">
        <f>IFERROR(F17*G17,0)</f>
        <v/>
      </c>
      <c r="I17" s="11" t="n"/>
      <c r="J17" s="11" t="n"/>
      <c r="K17" s="11" t="n"/>
      <c r="L17" s="11" t="n"/>
    </row>
    <row r="18">
      <c r="A18" s="11" t="n">
        <v>17</v>
      </c>
      <c r="B18" s="11" t="n"/>
      <c r="C18" s="11" t="n"/>
      <c r="D18" s="11" t="n"/>
      <c r="E18" s="11" t="n"/>
      <c r="F18" s="11" t="n"/>
      <c r="G18" s="12" t="n"/>
      <c r="H18" s="12">
        <f>IFERROR(F18*G18,0)</f>
        <v/>
      </c>
      <c r="I18" s="11" t="n"/>
      <c r="J18" s="11" t="n"/>
      <c r="K18" s="11" t="n"/>
      <c r="L18" s="11" t="n"/>
    </row>
    <row r="19">
      <c r="A19" s="11" t="n">
        <v>18</v>
      </c>
      <c r="B19" s="11" t="n"/>
      <c r="C19" s="11" t="n"/>
      <c r="D19" s="11" t="n"/>
      <c r="E19" s="11" t="n"/>
      <c r="F19" s="11" t="n"/>
      <c r="G19" s="12" t="n"/>
      <c r="H19" s="12">
        <f>IFERROR(F19*G19,0)</f>
        <v/>
      </c>
      <c r="I19" s="11" t="n"/>
      <c r="J19" s="11" t="n"/>
      <c r="K19" s="11" t="n"/>
      <c r="L19" s="11" t="n"/>
    </row>
    <row r="20">
      <c r="A20" s="11" t="n">
        <v>19</v>
      </c>
      <c r="B20" s="11" t="n"/>
      <c r="C20" s="11" t="n"/>
      <c r="D20" s="11" t="n"/>
      <c r="E20" s="11" t="n"/>
      <c r="F20" s="11" t="n"/>
      <c r="G20" s="12" t="n"/>
      <c r="H20" s="12">
        <f>IFERROR(F20*G20,0)</f>
        <v/>
      </c>
      <c r="I20" s="11" t="n"/>
      <c r="J20" s="11" t="n"/>
      <c r="K20" s="11" t="n"/>
      <c r="L20" s="11" t="n"/>
    </row>
    <row r="21">
      <c r="A21" s="11" t="n">
        <v>20</v>
      </c>
      <c r="B21" s="11" t="n"/>
      <c r="C21" s="11" t="n"/>
      <c r="D21" s="11" t="n"/>
      <c r="E21" s="11" t="n"/>
      <c r="F21" s="11" t="n"/>
      <c r="G21" s="12" t="n"/>
      <c r="H21" s="12">
        <f>IFERROR(F21*G21,0)</f>
        <v/>
      </c>
      <c r="I21" s="11" t="n"/>
      <c r="J21" s="11" t="n"/>
      <c r="K21" s="11" t="n"/>
      <c r="L21" s="11" t="n"/>
    </row>
    <row r="22">
      <c r="A22" s="11" t="n">
        <v>21</v>
      </c>
      <c r="B22" s="11" t="n"/>
      <c r="C22" s="11" t="n"/>
      <c r="D22" s="11" t="n"/>
      <c r="E22" s="11" t="n"/>
      <c r="F22" s="11" t="n"/>
      <c r="G22" s="12" t="n"/>
      <c r="H22" s="12">
        <f>IFERROR(F22*G22,0)</f>
        <v/>
      </c>
      <c r="I22" s="11" t="n"/>
      <c r="J22" s="11" t="n"/>
      <c r="K22" s="11" t="n"/>
      <c r="L22" s="11" t="n"/>
    </row>
    <row r="23">
      <c r="A23" s="11" t="n">
        <v>22</v>
      </c>
      <c r="B23" s="11" t="n"/>
      <c r="C23" s="11" t="n"/>
      <c r="D23" s="11" t="n"/>
      <c r="E23" s="11" t="n"/>
      <c r="F23" s="11" t="n"/>
      <c r="G23" s="12" t="n"/>
      <c r="H23" s="12">
        <f>IFERROR(F23*G23,0)</f>
        <v/>
      </c>
      <c r="I23" s="11" t="n"/>
      <c r="J23" s="11" t="n"/>
      <c r="K23" s="11" t="n"/>
      <c r="L23" s="11" t="n"/>
    </row>
    <row r="24">
      <c r="A24" s="11" t="n">
        <v>23</v>
      </c>
      <c r="B24" s="11" t="n"/>
      <c r="C24" s="11" t="n"/>
      <c r="D24" s="11" t="n"/>
      <c r="E24" s="11" t="n"/>
      <c r="F24" s="11" t="n"/>
      <c r="G24" s="12" t="n"/>
      <c r="H24" s="12">
        <f>IFERROR(F24*G24,0)</f>
        <v/>
      </c>
      <c r="I24" s="11" t="n"/>
      <c r="J24" s="11" t="n"/>
      <c r="K24" s="11" t="n"/>
      <c r="L24" s="11" t="n"/>
    </row>
    <row r="25">
      <c r="A25" s="11" t="n">
        <v>24</v>
      </c>
      <c r="B25" s="11" t="n"/>
      <c r="C25" s="11" t="n"/>
      <c r="D25" s="11" t="n"/>
      <c r="E25" s="11" t="n"/>
      <c r="F25" s="11" t="n"/>
      <c r="G25" s="12" t="n"/>
      <c r="H25" s="12">
        <f>IFERROR(F25*G25,0)</f>
        <v/>
      </c>
      <c r="I25" s="11" t="n"/>
      <c r="J25" s="11" t="n"/>
      <c r="K25" s="11" t="n"/>
      <c r="L25" s="11" t="n"/>
    </row>
    <row r="26">
      <c r="A26" s="11" t="n">
        <v>25</v>
      </c>
      <c r="B26" s="11" t="n"/>
      <c r="C26" s="11" t="n"/>
      <c r="D26" s="11" t="n"/>
      <c r="E26" s="11" t="n"/>
      <c r="F26" s="11" t="n"/>
      <c r="G26" s="12" t="n"/>
      <c r="H26" s="12">
        <f>IFERROR(F26*G26,0)</f>
        <v/>
      </c>
      <c r="I26" s="11" t="n"/>
      <c r="J26" s="11" t="n"/>
      <c r="K26" s="11" t="n"/>
      <c r="L26" s="11" t="n"/>
    </row>
    <row r="27">
      <c r="A27" s="11" t="n">
        <v>26</v>
      </c>
      <c r="B27" s="11" t="n"/>
      <c r="C27" s="11" t="n"/>
      <c r="D27" s="11" t="n"/>
      <c r="E27" s="11" t="n"/>
      <c r="F27" s="11" t="n"/>
      <c r="G27" s="12" t="n"/>
      <c r="H27" s="12">
        <f>IFERROR(F27*G27,0)</f>
        <v/>
      </c>
      <c r="I27" s="11" t="n"/>
      <c r="J27" s="11" t="n"/>
      <c r="K27" s="11" t="n"/>
      <c r="L27" s="11" t="n"/>
    </row>
    <row r="28">
      <c r="A28" s="11" t="n">
        <v>27</v>
      </c>
      <c r="B28" s="11" t="n"/>
      <c r="C28" s="11" t="n"/>
      <c r="D28" s="11" t="n"/>
      <c r="E28" s="11" t="n"/>
      <c r="F28" s="11" t="n"/>
      <c r="G28" s="12" t="n"/>
      <c r="H28" s="12">
        <f>IFERROR(F28*G28,0)</f>
        <v/>
      </c>
      <c r="I28" s="11" t="n"/>
      <c r="J28" s="11" t="n"/>
      <c r="K28" s="11" t="n"/>
      <c r="L28" s="11" t="n"/>
    </row>
    <row r="29">
      <c r="A29" s="11" t="n">
        <v>28</v>
      </c>
      <c r="B29" s="11" t="n"/>
      <c r="C29" s="11" t="n"/>
      <c r="D29" s="11" t="n"/>
      <c r="E29" s="11" t="n"/>
      <c r="F29" s="11" t="n"/>
      <c r="G29" s="12" t="n"/>
      <c r="H29" s="12">
        <f>IFERROR(F29*G29,0)</f>
        <v/>
      </c>
      <c r="I29" s="11" t="n"/>
      <c r="J29" s="11" t="n"/>
      <c r="K29" s="11" t="n"/>
      <c r="L29" s="11" t="n"/>
    </row>
    <row r="30">
      <c r="A30" s="11" t="n">
        <v>29</v>
      </c>
      <c r="B30" s="11" t="n"/>
      <c r="C30" s="11" t="n"/>
      <c r="D30" s="11" t="n"/>
      <c r="E30" s="11" t="n"/>
      <c r="F30" s="11" t="n"/>
      <c r="G30" s="12" t="n"/>
      <c r="H30" s="12">
        <f>IFERROR(F30*G30,0)</f>
        <v/>
      </c>
      <c r="I30" s="11" t="n"/>
      <c r="J30" s="11" t="n"/>
      <c r="K30" s="11" t="n"/>
      <c r="L30" s="11" t="n"/>
    </row>
    <row r="31">
      <c r="A31" s="11" t="n">
        <v>30</v>
      </c>
      <c r="B31" s="11" t="n"/>
      <c r="C31" s="11" t="n"/>
      <c r="D31" s="11" t="n"/>
      <c r="E31" s="11" t="n"/>
      <c r="F31" s="11" t="n"/>
      <c r="G31" s="12" t="n"/>
      <c r="H31" s="12">
        <f>IFERROR(F31*G31,0)</f>
        <v/>
      </c>
      <c r="I31" s="11" t="n"/>
      <c r="J31" s="11" t="n"/>
      <c r="K31" s="11" t="n"/>
      <c r="L31" s="11" t="n"/>
    </row>
    <row r="32">
      <c r="A32" s="11" t="n">
        <v>31</v>
      </c>
      <c r="B32" s="11" t="n"/>
      <c r="C32" s="11" t="n"/>
      <c r="D32" s="11" t="n"/>
      <c r="E32" s="11" t="n"/>
      <c r="F32" s="11" t="n"/>
      <c r="G32" s="12" t="n"/>
      <c r="H32" s="12">
        <f>IFERROR(F32*G32,0)</f>
        <v/>
      </c>
      <c r="I32" s="11" t="n"/>
      <c r="J32" s="11" t="n"/>
      <c r="K32" s="11" t="n"/>
      <c r="L32" s="11" t="n"/>
    </row>
    <row r="33">
      <c r="A33" s="11" t="n">
        <v>32</v>
      </c>
      <c r="B33" s="11" t="n"/>
      <c r="C33" s="11" t="n"/>
      <c r="D33" s="11" t="n"/>
      <c r="E33" s="11" t="n"/>
      <c r="F33" s="11" t="n"/>
      <c r="G33" s="12" t="n"/>
      <c r="H33" s="12">
        <f>IFERROR(F33*G33,0)</f>
        <v/>
      </c>
      <c r="I33" s="11" t="n"/>
      <c r="J33" s="11" t="n"/>
      <c r="K33" s="11" t="n"/>
      <c r="L33" s="11" t="n"/>
    </row>
    <row r="34">
      <c r="A34" s="11" t="n">
        <v>33</v>
      </c>
      <c r="B34" s="11" t="n"/>
      <c r="C34" s="11" t="n"/>
      <c r="D34" s="11" t="n"/>
      <c r="E34" s="11" t="n"/>
      <c r="F34" s="11" t="n"/>
      <c r="G34" s="12" t="n"/>
      <c r="H34" s="12">
        <f>IFERROR(F34*G34,0)</f>
        <v/>
      </c>
      <c r="I34" s="11" t="n"/>
      <c r="J34" s="11" t="n"/>
      <c r="K34" s="11" t="n"/>
      <c r="L34" s="11" t="n"/>
    </row>
    <row r="35">
      <c r="A35" s="11" t="n">
        <v>34</v>
      </c>
      <c r="B35" s="11" t="n"/>
      <c r="C35" s="11" t="n"/>
      <c r="D35" s="11" t="n"/>
      <c r="E35" s="11" t="n"/>
      <c r="F35" s="11" t="n"/>
      <c r="G35" s="12" t="n"/>
      <c r="H35" s="12">
        <f>IFERROR(F35*G35,0)</f>
        <v/>
      </c>
      <c r="I35" s="11" t="n"/>
      <c r="J35" s="11" t="n"/>
      <c r="K35" s="11" t="n"/>
      <c r="L35" s="11" t="n"/>
    </row>
    <row r="36">
      <c r="A36" s="11" t="n">
        <v>35</v>
      </c>
      <c r="B36" s="11" t="n"/>
      <c r="C36" s="11" t="n"/>
      <c r="D36" s="11" t="n"/>
      <c r="E36" s="11" t="n"/>
      <c r="F36" s="11" t="n"/>
      <c r="G36" s="12" t="n"/>
      <c r="H36" s="12">
        <f>IFERROR(F36*G36,0)</f>
        <v/>
      </c>
      <c r="I36" s="11" t="n"/>
      <c r="J36" s="11" t="n"/>
      <c r="K36" s="11" t="n"/>
      <c r="L36" s="11" t="n"/>
    </row>
    <row r="37">
      <c r="A37" s="11" t="n">
        <v>36</v>
      </c>
      <c r="B37" s="11" t="n"/>
      <c r="C37" s="11" t="n"/>
      <c r="D37" s="11" t="n"/>
      <c r="E37" s="11" t="n"/>
      <c r="F37" s="11" t="n"/>
      <c r="G37" s="12" t="n"/>
      <c r="H37" s="12">
        <f>IFERROR(F37*G37,0)</f>
        <v/>
      </c>
      <c r="I37" s="11" t="n"/>
      <c r="J37" s="11" t="n"/>
      <c r="K37" s="11" t="n"/>
      <c r="L37" s="11" t="n"/>
    </row>
    <row r="38">
      <c r="A38" s="11" t="n">
        <v>37</v>
      </c>
      <c r="B38" s="11" t="n"/>
      <c r="C38" s="11" t="n"/>
      <c r="D38" s="11" t="n"/>
      <c r="E38" s="11" t="n"/>
      <c r="F38" s="11" t="n"/>
      <c r="G38" s="12" t="n"/>
      <c r="H38" s="12">
        <f>IFERROR(F38*G38,0)</f>
        <v/>
      </c>
      <c r="I38" s="11" t="n"/>
      <c r="J38" s="11" t="n"/>
      <c r="K38" s="11" t="n"/>
      <c r="L38" s="11" t="n"/>
    </row>
    <row r="39">
      <c r="A39" s="11" t="n">
        <v>38</v>
      </c>
      <c r="B39" s="11" t="n"/>
      <c r="C39" s="11" t="n"/>
      <c r="D39" s="11" t="n"/>
      <c r="E39" s="11" t="n"/>
      <c r="F39" s="11" t="n"/>
      <c r="G39" s="12" t="n"/>
      <c r="H39" s="12">
        <f>IFERROR(F39*G39,0)</f>
        <v/>
      </c>
      <c r="I39" s="11" t="n"/>
      <c r="J39" s="11" t="n"/>
      <c r="K39" s="11" t="n"/>
      <c r="L39" s="11" t="n"/>
    </row>
    <row r="40">
      <c r="A40" s="11" t="n">
        <v>39</v>
      </c>
      <c r="B40" s="11" t="n"/>
      <c r="C40" s="11" t="n"/>
      <c r="D40" s="11" t="n"/>
      <c r="E40" s="11" t="n"/>
      <c r="F40" s="11" t="n"/>
      <c r="G40" s="12" t="n"/>
      <c r="H40" s="12">
        <f>IFERROR(F40*G40,0)</f>
        <v/>
      </c>
      <c r="I40" s="11" t="n"/>
      <c r="J40" s="11" t="n"/>
      <c r="K40" s="11" t="n"/>
      <c r="L40" s="11" t="n"/>
    </row>
    <row r="41">
      <c r="A41" s="11" t="n">
        <v>40</v>
      </c>
      <c r="B41" s="11" t="n"/>
      <c r="C41" s="11" t="n"/>
      <c r="D41" s="11" t="n"/>
      <c r="E41" s="11" t="n"/>
      <c r="F41" s="11" t="n"/>
      <c r="G41" s="12" t="n"/>
      <c r="H41" s="12">
        <f>IFERROR(F41*G41,0)</f>
        <v/>
      </c>
      <c r="I41" s="11" t="n"/>
      <c r="J41" s="11" t="n"/>
      <c r="K41" s="11" t="n"/>
      <c r="L41" s="11" t="n"/>
    </row>
    <row r="42">
      <c r="A42" s="11" t="n">
        <v>41</v>
      </c>
      <c r="B42" s="11" t="n"/>
      <c r="C42" s="11" t="n"/>
      <c r="D42" s="11" t="n"/>
      <c r="E42" s="11" t="n"/>
      <c r="F42" s="11" t="n"/>
      <c r="G42" s="12" t="n"/>
      <c r="H42" s="12">
        <f>IFERROR(F42*G42,0)</f>
        <v/>
      </c>
      <c r="I42" s="11" t="n"/>
      <c r="J42" s="11" t="n"/>
      <c r="K42" s="11" t="n"/>
      <c r="L42" s="11" t="n"/>
    </row>
    <row r="43">
      <c r="A43" s="11" t="n">
        <v>42</v>
      </c>
      <c r="B43" s="11" t="n"/>
      <c r="C43" s="11" t="n"/>
      <c r="D43" s="11" t="n"/>
      <c r="E43" s="11" t="n"/>
      <c r="F43" s="11" t="n"/>
      <c r="G43" s="12" t="n"/>
      <c r="H43" s="12">
        <f>IFERROR(F43*G43,0)</f>
        <v/>
      </c>
      <c r="I43" s="11" t="n"/>
      <c r="J43" s="11" t="n"/>
      <c r="K43" s="11" t="n"/>
      <c r="L43" s="11" t="n"/>
    </row>
    <row r="44">
      <c r="A44" s="11" t="n">
        <v>43</v>
      </c>
      <c r="B44" s="11" t="n"/>
      <c r="C44" s="11" t="n"/>
      <c r="D44" s="11" t="n"/>
      <c r="E44" s="11" t="n"/>
      <c r="F44" s="11" t="n"/>
      <c r="G44" s="12" t="n"/>
      <c r="H44" s="12">
        <f>IFERROR(F44*G44,0)</f>
        <v/>
      </c>
      <c r="I44" s="11" t="n"/>
      <c r="J44" s="11" t="n"/>
      <c r="K44" s="11" t="n"/>
      <c r="L44" s="11" t="n"/>
    </row>
    <row r="45">
      <c r="A45" s="11" t="n">
        <v>44</v>
      </c>
      <c r="B45" s="11" t="n"/>
      <c r="C45" s="11" t="n"/>
      <c r="D45" s="11" t="n"/>
      <c r="E45" s="11" t="n"/>
      <c r="F45" s="11" t="n"/>
      <c r="G45" s="12" t="n"/>
      <c r="H45" s="12">
        <f>IFERROR(F45*G45,0)</f>
        <v/>
      </c>
      <c r="I45" s="11" t="n"/>
      <c r="J45" s="11" t="n"/>
      <c r="K45" s="11" t="n"/>
      <c r="L45" s="11" t="n"/>
    </row>
    <row r="46">
      <c r="A46" s="11" t="n">
        <v>45</v>
      </c>
      <c r="B46" s="11" t="n"/>
      <c r="C46" s="11" t="n"/>
      <c r="D46" s="11" t="n"/>
      <c r="E46" s="11" t="n"/>
      <c r="F46" s="11" t="n"/>
      <c r="G46" s="12" t="n"/>
      <c r="H46" s="12">
        <f>IFERROR(F46*G46,0)</f>
        <v/>
      </c>
      <c r="I46" s="11" t="n"/>
      <c r="J46" s="11" t="n"/>
      <c r="K46" s="11" t="n"/>
      <c r="L46" s="11" t="n"/>
    </row>
    <row r="47">
      <c r="A47" s="11" t="n">
        <v>46</v>
      </c>
      <c r="B47" s="11" t="n"/>
      <c r="C47" s="11" t="n"/>
      <c r="D47" s="11" t="n"/>
      <c r="E47" s="11" t="n"/>
      <c r="F47" s="11" t="n"/>
      <c r="G47" s="12" t="n"/>
      <c r="H47" s="12">
        <f>IFERROR(F47*G47,0)</f>
        <v/>
      </c>
      <c r="I47" s="11" t="n"/>
      <c r="J47" s="11" t="n"/>
      <c r="K47" s="11" t="n"/>
      <c r="L47" s="11" t="n"/>
    </row>
    <row r="48">
      <c r="A48" s="11" t="n">
        <v>47</v>
      </c>
      <c r="B48" s="11" t="n"/>
      <c r="C48" s="11" t="n"/>
      <c r="D48" s="11" t="n"/>
      <c r="E48" s="11" t="n"/>
      <c r="F48" s="11" t="n"/>
      <c r="G48" s="12" t="n"/>
      <c r="H48" s="12">
        <f>IFERROR(F48*G48,0)</f>
        <v/>
      </c>
      <c r="I48" s="11" t="n"/>
      <c r="J48" s="11" t="n"/>
      <c r="K48" s="11" t="n"/>
      <c r="L48" s="11" t="n"/>
    </row>
    <row r="49">
      <c r="A49" s="11" t="n">
        <v>48</v>
      </c>
      <c r="B49" s="11" t="n"/>
      <c r="C49" s="11" t="n"/>
      <c r="D49" s="11" t="n"/>
      <c r="E49" s="11" t="n"/>
      <c r="F49" s="11" t="n"/>
      <c r="G49" s="12" t="n"/>
      <c r="H49" s="12">
        <f>IFERROR(F49*G49,0)</f>
        <v/>
      </c>
      <c r="I49" s="11" t="n"/>
      <c r="J49" s="11" t="n"/>
      <c r="K49" s="11" t="n"/>
      <c r="L49" s="11" t="n"/>
    </row>
    <row r="50">
      <c r="A50" s="11" t="n">
        <v>49</v>
      </c>
      <c r="B50" s="11" t="n"/>
      <c r="C50" s="11" t="n"/>
      <c r="D50" s="11" t="n"/>
      <c r="E50" s="11" t="n"/>
      <c r="F50" s="11" t="n"/>
      <c r="G50" s="12" t="n"/>
      <c r="H50" s="12">
        <f>IFERROR(F50*G50,0)</f>
        <v/>
      </c>
      <c r="I50" s="11" t="n"/>
      <c r="J50" s="11" t="n"/>
      <c r="K50" s="11" t="n"/>
      <c r="L50" s="11" t="n"/>
    </row>
    <row r="51">
      <c r="A51" s="11" t="n">
        <v>50</v>
      </c>
      <c r="B51" s="11" t="n"/>
      <c r="C51" s="11" t="n"/>
      <c r="D51" s="11" t="n"/>
      <c r="E51" s="11" t="n"/>
      <c r="F51" s="11" t="n"/>
      <c r="G51" s="12" t="n"/>
      <c r="H51" s="12">
        <f>IFERROR(F51*G51,0)</f>
        <v/>
      </c>
      <c r="I51" s="11" t="n"/>
      <c r="J51" s="11" t="n"/>
      <c r="K51" s="11" t="n"/>
      <c r="L51" s="11" t="n"/>
    </row>
    <row r="53">
      <c r="A53" s="13" t="inlineStr">
        <is>
          <t>■ 操作手順：要発注の品目をマスタからコピーして並べ替えしてください。発注金額は自動計算されます。</t>
        </is>
      </c>
    </row>
  </sheetData>
  <mergeCells count="1">
    <mergeCell ref="A53:L53"/>
  </mergeCells>
  <printOptions horizontalCentered="1"/>
  <pageMargins left="0.5" right="0.5" top="0.6" bottom="0.6" header="0.3" footer="0.3"/>
  <pageSetup orientation="landscape" paperSize="9" fitToHeight="2" fitToWidth="1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A14"/>
  <sheetViews>
    <sheetView workbookViewId="0">
      <selection activeCell="A1" sqref="A1"/>
    </sheetView>
  </sheetViews>
  <sheetFormatPr baseColWidth="8" defaultRowHeight="15"/>
  <cols>
    <col width="100" customWidth="1" min="1" max="1"/>
  </cols>
  <sheetData>
    <row r="1">
      <c r="A1" s="14" t="inlineStr">
        <is>
          <t>使い方</t>
        </is>
      </c>
    </row>
    <row r="3">
      <c r="A3" s="15" t="inlineStr">
        <is>
          <t>■ 在庫管理 Excel 完全版 使い方</t>
        </is>
      </c>
    </row>
    <row r="4">
      <c r="A4" s="15" t="inlineStr">
        <is>
          <t>1. 『1_品目マスタ』に100品目を登録。SKU/品名/カテゴリ/標準単価/仕入先/リードタイム/安全在庫を入力。</t>
        </is>
      </c>
    </row>
    <row r="5">
      <c r="A5" s="15" t="inlineStr">
        <is>
          <t>2. 現在在庫はSUMIFSで『3_入出庫履歴』から自動計算されます（入庫−出庫）。</t>
        </is>
      </c>
    </row>
    <row r="6">
      <c r="A6" s="15" t="inlineStr">
        <is>
          <t>3. 発注点 = 安全在庫 + リードタイム × 2（仮の係数）で自動算出。必要なら数式を修正可。</t>
        </is>
      </c>
    </row>
    <row r="7">
      <c r="A7" s="15" t="inlineStr">
        <is>
          <t>4. ステータスは数式で自動判定：在庫切れ（赤）/要発注（橙）/適正（緑）。</t>
        </is>
      </c>
    </row>
    <row r="8">
      <c r="A8" s="15" t="inlineStr">
        <is>
          <t>5. 『3_入出庫履歴』に日付・SKU・区分（入庫/出庫）・数量・単価・取引先を記録。</t>
        </is>
      </c>
    </row>
    <row r="9">
      <c r="A9" s="15" t="inlineStr">
        <is>
          <t xml:space="preserve">   品名はSKUから VLOOKUP で自動表示。金額は数量×単価で自動計算。</t>
        </is>
      </c>
    </row>
    <row r="10">
      <c r="A10" s="15" t="inlineStr">
        <is>
          <t>6. 『4_棚卸表』に実地在庫を入力すると、帳簿在庫との差異・差異金額が自動算出されます。</t>
        </is>
      </c>
    </row>
    <row r="11">
      <c r="A11" s="15" t="inlineStr">
        <is>
          <t>7. 『5_発注リスト』に要発注品目を転記。発注金額は推奨数×単価で自動計算。</t>
        </is>
      </c>
    </row>
    <row r="12">
      <c r="A12" s="15" t="inlineStr">
        <is>
          <t>8. 『2_ダッシュボード』で全体KPI（在庫切れ数/要発注数/総評価額/入出庫件数）を一目で確認。</t>
        </is>
      </c>
    </row>
    <row r="13">
      <c r="A13" s="15" t="inlineStr">
        <is>
          <t>9. 印刷はA4横（マスタ/履歴/棚卸/発注）・A4縦（ダッシュボード）で1〜3ページ分割収まり。</t>
        </is>
      </c>
    </row>
    <row r="14">
      <c r="A14" s="15" t="inlineStr">
        <is>
          <t>10. 安全在庫アラート：ステータス列の色で在庫状況が即視認できます。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2026-05-12T09:25:19Z</dcterms:created>
  <dcterms:modified xmlns:dcterms="http://purl.org/dc/terms/" xmlns:xsi="http://www.w3.org/2001/XMLSchema-instance" xsi:type="dcterms:W3CDTF">2026-05-12T09:25:19Z</dcterms:modified>
</cp:coreProperties>
</file>