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  <sheet xmlns:r="http://schemas.openxmlformats.org/officeDocument/2006/relationships" name="IT_システム開発" sheetId="2" state="visible" r:id="rId2"/>
    <sheet xmlns:r="http://schemas.openxmlformats.org/officeDocument/2006/relationships" name="建設_リフォーム" sheetId="3" state="visible" r:id="rId3"/>
    <sheet xmlns:r="http://schemas.openxmlformats.org/officeDocument/2006/relationships" name="製造_部品加工" sheetId="4" state="visible" r:id="rId4"/>
    <sheet xmlns:r="http://schemas.openxmlformats.org/officeDocument/2006/relationships" name="サービス_イベント" sheetId="5" state="visible" r:id="rId5"/>
    <sheet xmlns:r="http://schemas.openxmlformats.org/officeDocument/2006/relationships" name="使い方" sheetId="6" state="visible" r:id="rId6"/>
  </sheets>
  <definedNames>
    <definedName name="_xlnm.Print_Area" localSheetId="0">'見積書'!$A$1:$H$55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"/>
    <numFmt numFmtId="165" formatCode="¥#,##0"/>
  </numFmts>
  <fonts count="13">
    <font>
      <name val="Calibri"/>
      <family val="2"/>
      <color theme="1"/>
      <sz val="11"/>
      <scheme val="minor"/>
    </font>
    <font>
      <name val="ＭＳ Ｐゴシック"/>
      <b val="1"/>
      <color rgb="00000000"/>
      <sz val="22"/>
    </font>
    <font>
      <name val="ＭＳ Ｐゴシック"/>
      <b val="1"/>
      <color rgb="00000000"/>
      <sz val="11"/>
    </font>
    <font>
      <name val="ＭＳ Ｐゴシック"/>
      <b val="1"/>
      <color rgb="00000000"/>
      <sz val="14"/>
    </font>
    <font>
      <name val="ＭＳ Ｐゴシック"/>
      <b val="1"/>
      <color rgb="001F4E79"/>
      <sz val="11"/>
    </font>
    <font>
      <name val="ＭＳ Ｐゴシック"/>
      <b val="1"/>
      <color rgb="00000000"/>
      <sz val="12"/>
    </font>
    <font>
      <name val="ＭＳ Ｐゴシック"/>
      <b val="1"/>
      <color rgb="00C0392B"/>
      <sz val="18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C0392B"/>
      <sz val="12"/>
    </font>
    <font>
      <name val="ＭＳ Ｐゴシック"/>
      <b val="1"/>
      <color rgb="00C0392B"/>
      <sz val="14"/>
    </font>
    <font>
      <name val="ＭＳ Ｐゴシック"/>
      <b val="1"/>
      <color rgb="00000000"/>
      <sz val="16"/>
    </font>
    <font>
      <name val="ＭＳ Ｐゴシック"/>
      <color rgb="00000000"/>
      <sz val="11"/>
    </font>
  </fonts>
  <fills count="5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FF9E6"/>
      </patternFill>
    </fill>
    <fill>
      <patternFill patternType="solid">
        <fgColor rgb="004A6FA5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164" fontId="0" fillId="0" borderId="0" pivotButton="0" quotePrefix="0" xfId="0"/>
    <xf numFmtId="0" fontId="4" fillId="0" borderId="0" pivotButton="0" quotePrefix="0" xfId="0"/>
    <xf numFmtId="0" fontId="2" fillId="2" borderId="0" pivotButton="0" quotePrefix="0" xfId="0"/>
    <xf numFmtId="0" fontId="5" fillId="3" borderId="0" applyAlignment="1" pivotButton="0" quotePrefix="0" xfId="0">
      <alignment horizontal="center" vertical="center" wrapText="1"/>
    </xf>
    <xf numFmtId="165" fontId="6" fillId="3" borderId="0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3" fontId="8" fillId="0" borderId="1" applyAlignment="1" pivotButton="0" quotePrefix="0" xfId="0">
      <alignment horizontal="center" vertical="center" wrapText="1"/>
    </xf>
    <xf numFmtId="165" fontId="8" fillId="0" borderId="1" applyAlignment="1" pivotButton="0" quotePrefix="0" xfId="0">
      <alignment horizontal="right" vertical="center" wrapText="1"/>
    </xf>
    <xf numFmtId="165" fontId="9" fillId="3" borderId="5" applyAlignment="1" pivotButton="0" quotePrefix="0" xfId="0">
      <alignment horizontal="right" vertical="center" wrapText="1"/>
    </xf>
    <xf numFmtId="0" fontId="0" fillId="0" borderId="5" pivotButton="0" quotePrefix="0" xfId="0"/>
    <xf numFmtId="165" fontId="10" fillId="3" borderId="5" applyAlignment="1" pivotButton="0" quotePrefix="0" xfId="0">
      <alignment horizontal="right" vertical="center" wrapText="1"/>
    </xf>
    <xf numFmtId="0" fontId="2" fillId="0" borderId="0" applyAlignment="1" pivotButton="0" quotePrefix="0" xfId="0">
      <alignment horizontal="right" vertical="center" wrapText="1"/>
    </xf>
    <xf numFmtId="165" fontId="0" fillId="0" borderId="0" applyAlignment="1" pivotButton="0" quotePrefix="0" xfId="0">
      <alignment horizontal="right" vertical="center" wrapText="1"/>
    </xf>
    <xf numFmtId="0" fontId="2" fillId="0" borderId="0" pivotButton="0" quotePrefix="0" xfId="0"/>
    <xf numFmtId="0" fontId="3" fillId="0" borderId="0" applyAlignment="1" pivotButton="0" quotePrefix="0" xfId="0">
      <alignment horizontal="center" vertical="center" wrapText="1"/>
    </xf>
    <xf numFmtId="0" fontId="0" fillId="0" borderId="1" pivotButton="0" quotePrefix="0" xfId="0"/>
    <xf numFmtId="0" fontId="2" fillId="3" borderId="1" pivotButton="0" quotePrefix="0" xfId="0"/>
    <xf numFmtId="165" fontId="2" fillId="3" borderId="1" pivotButton="0" quotePrefix="0" xfId="0"/>
    <xf numFmtId="165" fontId="0" fillId="0" borderId="1" pivotButton="0" quotePrefix="0" xfId="0"/>
    <xf numFmtId="0" fontId="9" fillId="0" borderId="1" pivotButton="0" quotePrefix="0" xfId="0"/>
    <xf numFmtId="165" fontId="10" fillId="0" borderId="1" pivotButton="0" quotePrefix="0" xfId="0"/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5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7" customWidth="1" min="3" max="3"/>
    <col width="6" customWidth="1" min="4" max="4"/>
    <col width="12" customWidth="1" min="5" max="5"/>
    <col width="12" customWidth="1" min="6" max="6"/>
    <col width="7" customWidth="1" min="7" max="7"/>
    <col width="14" customWidth="1" min="8" max="8"/>
  </cols>
  <sheetData>
    <row r="1" ht="36" customHeight="1">
      <c r="A1" s="1" t="inlineStr">
        <is>
          <t>御　見　積　書</t>
        </is>
      </c>
    </row>
    <row r="3">
      <c r="A3" s="2" t="inlineStr">
        <is>
          <t>宛先</t>
        </is>
      </c>
      <c r="B3" s="3" t="inlineStr">
        <is>
          <t>株式会社○○ 御中</t>
        </is>
      </c>
      <c r="F3" s="2" t="inlineStr">
        <is>
          <t>見積番号</t>
        </is>
      </c>
      <c r="G3">
        <f>TEXT(TODAY(),"yyyymmdd")&amp;"-001"</f>
        <v/>
      </c>
    </row>
    <row r="4">
      <c r="F4" s="2" t="inlineStr">
        <is>
          <t>発行日</t>
        </is>
      </c>
      <c r="G4" s="4">
        <f>TODAY()</f>
        <v/>
      </c>
    </row>
    <row r="5">
      <c r="F5" s="2" t="inlineStr">
        <is>
          <t>有効期限</t>
        </is>
      </c>
      <c r="G5" s="4">
        <f>G4+30</f>
        <v/>
      </c>
    </row>
    <row r="7">
      <c r="A7" s="5" t="inlineStr">
        <is>
          <t>【見積発行元】</t>
        </is>
      </c>
    </row>
    <row r="8">
      <c r="A8" s="6" t="inlineStr">
        <is>
          <t>会社名</t>
        </is>
      </c>
      <c r="B8" t="inlineStr">
        <is>
          <t>株式会社サンプル</t>
        </is>
      </c>
      <c r="F8" s="7" t="inlineStr">
        <is>
          <t>お見積金額</t>
        </is>
      </c>
      <c r="G8" s="8">
        <f>H40</f>
        <v/>
      </c>
    </row>
    <row r="9">
      <c r="A9" s="6" t="inlineStr">
        <is>
          <t>住所</t>
        </is>
      </c>
      <c r="B9" t="inlineStr">
        <is>
          <t>東京都◯◯区1-2-3</t>
        </is>
      </c>
    </row>
    <row r="10">
      <c r="A10" s="6" t="inlineStr">
        <is>
          <t>担当者</t>
        </is>
      </c>
      <c r="B10" t="inlineStr">
        <is>
          <t>営業部　山田太郎</t>
        </is>
      </c>
      <c r="F10" s="2" t="inlineStr">
        <is>
          <t>件名</t>
        </is>
      </c>
      <c r="G10" s="9" t="inlineStr">
        <is>
          <t>◯◯システム導入一式</t>
        </is>
      </c>
    </row>
    <row r="11">
      <c r="A11" s="6" t="inlineStr">
        <is>
          <t>TEL/メール</t>
        </is>
      </c>
      <c r="B11" t="inlineStr">
        <is>
          <t>03-0000-0000 / yamada@example.com</t>
        </is>
      </c>
    </row>
    <row r="14" ht="22" customHeight="1">
      <c r="A14" s="10" t="inlineStr">
        <is>
          <t>No.</t>
        </is>
      </c>
      <c r="B14" s="10" t="inlineStr">
        <is>
          <t>品名・仕様</t>
        </is>
      </c>
      <c r="C14" s="10" t="inlineStr">
        <is>
          <t>税率</t>
        </is>
      </c>
      <c r="D14" s="10" t="inlineStr">
        <is>
          <t>数量</t>
        </is>
      </c>
      <c r="E14" s="10" t="inlineStr">
        <is>
          <t>単価</t>
        </is>
      </c>
      <c r="F14" s="10" t="inlineStr">
        <is>
          <t>金額</t>
        </is>
      </c>
      <c r="G14" s="10" t="inlineStr">
        <is>
          <t>税区分</t>
        </is>
      </c>
      <c r="H14" s="10" t="inlineStr">
        <is>
          <t>備考</t>
        </is>
      </c>
    </row>
    <row r="15">
      <c r="A15" s="11" t="n">
        <v>1</v>
      </c>
      <c r="B15" s="12" t="n"/>
      <c r="C15" s="11" t="inlineStr">
        <is>
          <t>10%</t>
        </is>
      </c>
      <c r="D15" s="13" t="n"/>
      <c r="E15" s="14" t="n"/>
      <c r="F15" s="14">
        <f>IF(AND(D15&lt;&gt;"",E15&lt;&gt;""),D15*E15,"")</f>
        <v/>
      </c>
      <c r="G15" s="11" t="n"/>
      <c r="H15" s="12" t="n"/>
    </row>
    <row r="16">
      <c r="A16" s="11" t="n">
        <v>2</v>
      </c>
      <c r="B16" s="12" t="n"/>
      <c r="C16" s="11" t="inlineStr">
        <is>
          <t>10%</t>
        </is>
      </c>
      <c r="D16" s="13" t="n"/>
      <c r="E16" s="14" t="n"/>
      <c r="F16" s="14">
        <f>IF(AND(D16&lt;&gt;"",E16&lt;&gt;""),D16*E16,"")</f>
        <v/>
      </c>
      <c r="G16" s="11" t="n"/>
      <c r="H16" s="12" t="n"/>
    </row>
    <row r="17">
      <c r="A17" s="11" t="n">
        <v>3</v>
      </c>
      <c r="B17" s="12" t="n"/>
      <c r="C17" s="11" t="inlineStr">
        <is>
          <t>10%</t>
        </is>
      </c>
      <c r="D17" s="13" t="n"/>
      <c r="E17" s="14" t="n"/>
      <c r="F17" s="14">
        <f>IF(AND(D17&lt;&gt;"",E17&lt;&gt;""),D17*E17,"")</f>
        <v/>
      </c>
      <c r="G17" s="11" t="n"/>
      <c r="H17" s="12" t="n"/>
    </row>
    <row r="18">
      <c r="A18" s="11" t="n">
        <v>4</v>
      </c>
      <c r="B18" s="12" t="n"/>
      <c r="C18" s="11" t="inlineStr">
        <is>
          <t>10%</t>
        </is>
      </c>
      <c r="D18" s="13" t="n"/>
      <c r="E18" s="14" t="n"/>
      <c r="F18" s="14">
        <f>IF(AND(D18&lt;&gt;"",E18&lt;&gt;""),D18*E18,"")</f>
        <v/>
      </c>
      <c r="G18" s="11" t="n"/>
      <c r="H18" s="12" t="n"/>
    </row>
    <row r="19">
      <c r="A19" s="11" t="n">
        <v>5</v>
      </c>
      <c r="B19" s="12" t="n"/>
      <c r="C19" s="11" t="inlineStr">
        <is>
          <t>10%</t>
        </is>
      </c>
      <c r="D19" s="13" t="n"/>
      <c r="E19" s="14" t="n"/>
      <c r="F19" s="14">
        <f>IF(AND(D19&lt;&gt;"",E19&lt;&gt;""),D19*E19,"")</f>
        <v/>
      </c>
      <c r="G19" s="11" t="n"/>
      <c r="H19" s="12" t="n"/>
    </row>
    <row r="20">
      <c r="A20" s="11" t="n">
        <v>6</v>
      </c>
      <c r="B20" s="12" t="n"/>
      <c r="C20" s="11" t="inlineStr">
        <is>
          <t>10%</t>
        </is>
      </c>
      <c r="D20" s="13" t="n"/>
      <c r="E20" s="14" t="n"/>
      <c r="F20" s="14">
        <f>IF(AND(D20&lt;&gt;"",E20&lt;&gt;""),D20*E20,"")</f>
        <v/>
      </c>
      <c r="G20" s="11" t="n"/>
      <c r="H20" s="12" t="n"/>
    </row>
    <row r="21">
      <c r="A21" s="11" t="n">
        <v>7</v>
      </c>
      <c r="B21" s="12" t="n"/>
      <c r="C21" s="11" t="inlineStr">
        <is>
          <t>10%</t>
        </is>
      </c>
      <c r="D21" s="13" t="n"/>
      <c r="E21" s="14" t="n"/>
      <c r="F21" s="14">
        <f>IF(AND(D21&lt;&gt;"",E21&lt;&gt;""),D21*E21,"")</f>
        <v/>
      </c>
      <c r="G21" s="11" t="n"/>
      <c r="H21" s="12" t="n"/>
    </row>
    <row r="22">
      <c r="A22" s="11" t="n">
        <v>8</v>
      </c>
      <c r="B22" s="12" t="n"/>
      <c r="C22" s="11" t="inlineStr">
        <is>
          <t>10%</t>
        </is>
      </c>
      <c r="D22" s="13" t="n"/>
      <c r="E22" s="14" t="n"/>
      <c r="F22" s="14">
        <f>IF(AND(D22&lt;&gt;"",E22&lt;&gt;""),D22*E22,"")</f>
        <v/>
      </c>
      <c r="G22" s="11" t="n"/>
      <c r="H22" s="12" t="n"/>
    </row>
    <row r="23">
      <c r="A23" s="11" t="n">
        <v>9</v>
      </c>
      <c r="B23" s="12" t="n"/>
      <c r="C23" s="11" t="inlineStr">
        <is>
          <t>10%</t>
        </is>
      </c>
      <c r="D23" s="13" t="n"/>
      <c r="E23" s="14" t="n"/>
      <c r="F23" s="14">
        <f>IF(AND(D23&lt;&gt;"",E23&lt;&gt;""),D23*E23,"")</f>
        <v/>
      </c>
      <c r="G23" s="11" t="n"/>
      <c r="H23" s="12" t="n"/>
    </row>
    <row r="24">
      <c r="A24" s="11" t="n">
        <v>10</v>
      </c>
      <c r="B24" s="12" t="n"/>
      <c r="C24" s="11" t="inlineStr">
        <is>
          <t>10%</t>
        </is>
      </c>
      <c r="D24" s="13" t="n"/>
      <c r="E24" s="14" t="n"/>
      <c r="F24" s="14">
        <f>IF(AND(D24&lt;&gt;"",E24&lt;&gt;""),D24*E24,"")</f>
        <v/>
      </c>
      <c r="G24" s="11" t="n"/>
      <c r="H24" s="12" t="n"/>
    </row>
    <row r="25">
      <c r="A25" s="11" t="n">
        <v>11</v>
      </c>
      <c r="B25" s="12" t="n"/>
      <c r="C25" s="11" t="inlineStr">
        <is>
          <t>10%</t>
        </is>
      </c>
      <c r="D25" s="13" t="n"/>
      <c r="E25" s="14" t="n"/>
      <c r="F25" s="14">
        <f>IF(AND(D25&lt;&gt;"",E25&lt;&gt;""),D25*E25,"")</f>
        <v/>
      </c>
      <c r="G25" s="11" t="n"/>
      <c r="H25" s="12" t="n"/>
    </row>
    <row r="26">
      <c r="A26" s="11" t="n">
        <v>12</v>
      </c>
      <c r="B26" s="12" t="n"/>
      <c r="C26" s="11" t="inlineStr">
        <is>
          <t>10%</t>
        </is>
      </c>
      <c r="D26" s="13" t="n"/>
      <c r="E26" s="14" t="n"/>
      <c r="F26" s="14">
        <f>IF(AND(D26&lt;&gt;"",E26&lt;&gt;""),D26*E26,"")</f>
        <v/>
      </c>
      <c r="G26" s="11" t="n"/>
      <c r="H26" s="12" t="n"/>
    </row>
    <row r="27">
      <c r="A27" s="11" t="n">
        <v>13</v>
      </c>
      <c r="B27" s="12" t="n"/>
      <c r="C27" s="11" t="inlineStr">
        <is>
          <t>10%</t>
        </is>
      </c>
      <c r="D27" s="13" t="n"/>
      <c r="E27" s="14" t="n"/>
      <c r="F27" s="14">
        <f>IF(AND(D27&lt;&gt;"",E27&lt;&gt;""),D27*E27,"")</f>
        <v/>
      </c>
      <c r="G27" s="11" t="n"/>
      <c r="H27" s="12" t="n"/>
    </row>
    <row r="28">
      <c r="A28" s="11" t="n">
        <v>14</v>
      </c>
      <c r="B28" s="12" t="n"/>
      <c r="C28" s="11" t="inlineStr">
        <is>
          <t>10%</t>
        </is>
      </c>
      <c r="D28" s="13" t="n"/>
      <c r="E28" s="14" t="n"/>
      <c r="F28" s="14">
        <f>IF(AND(D28&lt;&gt;"",E28&lt;&gt;""),D28*E28,"")</f>
        <v/>
      </c>
      <c r="G28" s="11" t="n"/>
      <c r="H28" s="12" t="n"/>
    </row>
    <row r="29">
      <c r="A29" s="11" t="n">
        <v>15</v>
      </c>
      <c r="B29" s="12" t="n"/>
      <c r="C29" s="11" t="inlineStr">
        <is>
          <t>10%</t>
        </is>
      </c>
      <c r="D29" s="13" t="n"/>
      <c r="E29" s="14" t="n"/>
      <c r="F29" s="14">
        <f>IF(AND(D29&lt;&gt;"",E29&lt;&gt;""),D29*E29,"")</f>
        <v/>
      </c>
      <c r="G29" s="11" t="n"/>
      <c r="H29" s="12" t="n"/>
    </row>
    <row r="30">
      <c r="A30" s="11" t="n">
        <v>16</v>
      </c>
      <c r="B30" s="12" t="n"/>
      <c r="C30" s="11" t="inlineStr">
        <is>
          <t>10%</t>
        </is>
      </c>
      <c r="D30" s="13" t="n"/>
      <c r="E30" s="14" t="n"/>
      <c r="F30" s="14">
        <f>IF(AND(D30&lt;&gt;"",E30&lt;&gt;""),D30*E30,"")</f>
        <v/>
      </c>
      <c r="G30" s="11" t="n"/>
      <c r="H30" s="12" t="n"/>
    </row>
    <row r="31">
      <c r="A31" s="11" t="n">
        <v>17</v>
      </c>
      <c r="B31" s="12" t="n"/>
      <c r="C31" s="11" t="inlineStr">
        <is>
          <t>10%</t>
        </is>
      </c>
      <c r="D31" s="13" t="n"/>
      <c r="E31" s="14" t="n"/>
      <c r="F31" s="14">
        <f>IF(AND(D31&lt;&gt;"",E31&lt;&gt;""),D31*E31,"")</f>
        <v/>
      </c>
      <c r="G31" s="11" t="n"/>
      <c r="H31" s="12" t="n"/>
    </row>
    <row r="32">
      <c r="A32" s="11" t="n">
        <v>18</v>
      </c>
      <c r="B32" s="12" t="n"/>
      <c r="C32" s="11" t="inlineStr">
        <is>
          <t>10%</t>
        </is>
      </c>
      <c r="D32" s="13" t="n"/>
      <c r="E32" s="14" t="n"/>
      <c r="F32" s="14">
        <f>IF(AND(D32&lt;&gt;"",E32&lt;&gt;""),D32*E32,"")</f>
        <v/>
      </c>
      <c r="G32" s="11" t="n"/>
      <c r="H32" s="12" t="n"/>
    </row>
    <row r="33">
      <c r="A33" s="11" t="n">
        <v>19</v>
      </c>
      <c r="B33" s="12" t="n"/>
      <c r="C33" s="11" t="inlineStr">
        <is>
          <t>10%</t>
        </is>
      </c>
      <c r="D33" s="13" t="n"/>
      <c r="E33" s="14" t="n"/>
      <c r="F33" s="14">
        <f>IF(AND(D33&lt;&gt;"",E33&lt;&gt;""),D33*E33,"")</f>
        <v/>
      </c>
      <c r="G33" s="11" t="n"/>
      <c r="H33" s="12" t="n"/>
    </row>
    <row r="34">
      <c r="A34" s="11" t="n">
        <v>20</v>
      </c>
      <c r="B34" s="12" t="n"/>
      <c r="C34" s="11" t="inlineStr">
        <is>
          <t>10%</t>
        </is>
      </c>
      <c r="D34" s="13" t="n"/>
      <c r="E34" s="14" t="n"/>
      <c r="F34" s="14">
        <f>IF(AND(D34&lt;&gt;"",E34&lt;&gt;""),D34*E34,"")</f>
        <v/>
      </c>
      <c r="G34" s="11" t="n"/>
      <c r="H34" s="12" t="n"/>
    </row>
    <row r="35">
      <c r="A35" s="11" t="n">
        <v>21</v>
      </c>
      <c r="B35" s="12" t="n"/>
      <c r="C35" s="11" t="inlineStr">
        <is>
          <t>10%</t>
        </is>
      </c>
      <c r="D35" s="13" t="n"/>
      <c r="E35" s="14" t="n"/>
      <c r="F35" s="14">
        <f>IF(AND(D35&lt;&gt;"",E35&lt;&gt;""),D35*E35,"")</f>
        <v/>
      </c>
      <c r="G35" s="11" t="n"/>
      <c r="H35" s="12" t="n"/>
    </row>
    <row r="36">
      <c r="A36" s="11" t="n">
        <v>22</v>
      </c>
      <c r="B36" s="12" t="n"/>
      <c r="C36" s="11" t="inlineStr">
        <is>
          <t>10%</t>
        </is>
      </c>
      <c r="D36" s="13" t="n"/>
      <c r="E36" s="14" t="n"/>
      <c r="F36" s="14">
        <f>IF(AND(D36&lt;&gt;"",E36&lt;&gt;""),D36*E36,"")</f>
        <v/>
      </c>
      <c r="G36" s="11" t="n"/>
      <c r="H36" s="12" t="n"/>
    </row>
    <row r="37">
      <c r="A37" s="11" t="n">
        <v>23</v>
      </c>
      <c r="B37" s="12" t="n"/>
      <c r="C37" s="11" t="inlineStr">
        <is>
          <t>10%</t>
        </is>
      </c>
      <c r="D37" s="13" t="n"/>
      <c r="E37" s="14" t="n"/>
      <c r="F37" s="14">
        <f>IF(AND(D37&lt;&gt;"",E37&lt;&gt;""),D37*E37,"")</f>
        <v/>
      </c>
      <c r="G37" s="11" t="n"/>
      <c r="H37" s="12" t="n"/>
    </row>
    <row r="38">
      <c r="A38" s="11" t="n">
        <v>24</v>
      </c>
      <c r="B38" s="12" t="n"/>
      <c r="C38" s="11" t="inlineStr">
        <is>
          <t>10%</t>
        </is>
      </c>
      <c r="D38" s="13" t="n"/>
      <c r="E38" s="14" t="n"/>
      <c r="F38" s="14">
        <f>IF(AND(D38&lt;&gt;"",E38&lt;&gt;""),D38*E38,"")</f>
        <v/>
      </c>
      <c r="G38" s="11" t="n"/>
      <c r="H38" s="12" t="n"/>
    </row>
    <row r="39">
      <c r="A39" s="11" t="n">
        <v>25</v>
      </c>
      <c r="B39" s="12" t="n"/>
      <c r="C39" s="11" t="inlineStr">
        <is>
          <t>10%</t>
        </is>
      </c>
      <c r="D39" s="13" t="n"/>
      <c r="E39" s="14" t="n"/>
      <c r="F39" s="14">
        <f>IF(AND(D39&lt;&gt;"",E39&lt;&gt;""),D39*E39,"")</f>
        <v/>
      </c>
      <c r="G39" s="11" t="n"/>
      <c r="H39" s="12" t="n"/>
    </row>
    <row r="40">
      <c r="A40" s="11" t="n">
        <v>26</v>
      </c>
      <c r="B40" s="12" t="n"/>
      <c r="C40" s="11" t="inlineStr">
        <is>
          <t>10%</t>
        </is>
      </c>
      <c r="D40" s="13" t="n"/>
      <c r="E40" s="14" t="n"/>
      <c r="F40" s="15" t="inlineStr">
        <is>
          <t>合計（税込）</t>
        </is>
      </c>
      <c r="G40" s="16" t="n"/>
      <c r="H40" s="17">
        <f>H48+H49</f>
        <v/>
      </c>
    </row>
    <row r="41">
      <c r="A41" s="11" t="n">
        <v>27</v>
      </c>
      <c r="B41" s="12" t="n"/>
      <c r="C41" s="11" t="inlineStr">
        <is>
          <t>10%</t>
        </is>
      </c>
      <c r="D41" s="13" t="n"/>
      <c r="E41" s="14" t="n"/>
      <c r="F41" s="14">
        <f>IF(AND(D41&lt;&gt;"",E41&lt;&gt;""),D41*E41,"")</f>
        <v/>
      </c>
      <c r="G41" s="11" t="n"/>
      <c r="H41" s="12" t="n"/>
    </row>
    <row r="42">
      <c r="A42" s="11" t="n">
        <v>28</v>
      </c>
      <c r="B42" s="12" t="n"/>
      <c r="C42" s="11" t="inlineStr">
        <is>
          <t>10%</t>
        </is>
      </c>
      <c r="D42" s="13" t="n"/>
      <c r="E42" s="14" t="n"/>
      <c r="F42" s="14">
        <f>IF(AND(D42&lt;&gt;"",E42&lt;&gt;""),D42*E42,"")</f>
        <v/>
      </c>
      <c r="G42" s="11" t="n"/>
      <c r="H42" s="12" t="n"/>
    </row>
    <row r="43">
      <c r="A43" s="11" t="n">
        <v>29</v>
      </c>
      <c r="B43" s="12" t="n"/>
      <c r="C43" s="11" t="inlineStr">
        <is>
          <t>10%</t>
        </is>
      </c>
      <c r="D43" s="13" t="n"/>
      <c r="E43" s="14" t="n"/>
      <c r="F43" s="14">
        <f>IF(AND(D43&lt;&gt;"",E43&lt;&gt;""),D43*E43,"")</f>
        <v/>
      </c>
      <c r="G43" s="11" t="n"/>
      <c r="H43" s="12" t="n"/>
    </row>
    <row r="44">
      <c r="A44" s="11" t="n">
        <v>30</v>
      </c>
      <c r="B44" s="12" t="n"/>
      <c r="C44" s="11" t="inlineStr">
        <is>
          <t>10%</t>
        </is>
      </c>
      <c r="D44" s="13" t="n"/>
      <c r="E44" s="14" t="n"/>
      <c r="F44" s="14">
        <f>IF(AND(D44&lt;&gt;"",E44&lt;&gt;""),D44*E44,"")</f>
        <v/>
      </c>
      <c r="G44" s="11" t="n"/>
      <c r="H44" s="12" t="n"/>
    </row>
    <row r="46">
      <c r="F46" s="18" t="inlineStr">
        <is>
          <t>小計</t>
        </is>
      </c>
      <c r="H46" s="19">
        <f>SUM(F15:F44)</f>
        <v/>
      </c>
    </row>
    <row r="47">
      <c r="F47" s="18" t="inlineStr">
        <is>
          <t>値引き</t>
        </is>
      </c>
      <c r="H47" s="19" t="n">
        <v>0</v>
      </c>
    </row>
    <row r="48">
      <c r="F48" s="18" t="inlineStr">
        <is>
          <t>小計（値引後）</t>
        </is>
      </c>
      <c r="H48" s="19">
        <f>H46-H47</f>
        <v/>
      </c>
    </row>
    <row r="49">
      <c r="F49" s="18" t="inlineStr">
        <is>
          <t>消費税</t>
        </is>
      </c>
      <c r="H49" s="19">
        <f>SUMIF(C15:C44,"10%",F15:F44)*0.1+SUMIF(C15:C44,"8%",F15:F44)*0.08</f>
        <v/>
      </c>
    </row>
    <row r="51">
      <c r="A51" s="20" t="inlineStr">
        <is>
          <t>【備考】</t>
        </is>
      </c>
    </row>
    <row r="52">
      <c r="A52" t="inlineStr">
        <is>
          <t>・本見積書の有効期限は発行日より30日間です。</t>
        </is>
      </c>
    </row>
    <row r="53">
      <c r="A53" t="inlineStr">
        <is>
          <t>・上記金額には消費税を含みます。</t>
        </is>
      </c>
    </row>
    <row r="54">
      <c r="A54" t="inlineStr">
        <is>
          <t>・納期はご発注後◯営業日以内です。</t>
        </is>
      </c>
    </row>
    <row r="55">
      <c r="A55" t="inlineStr">
        <is>
          <t>・お支払条件：月末締翌月末払い銀行振込</t>
        </is>
      </c>
    </row>
  </sheetData>
  <mergeCells count="18">
    <mergeCell ref="G4:H4"/>
    <mergeCell ref="B9:E9"/>
    <mergeCell ref="B8:E8"/>
    <mergeCell ref="F47:G47"/>
    <mergeCell ref="F48:G48"/>
    <mergeCell ref="F8:F9"/>
    <mergeCell ref="F40:G40"/>
    <mergeCell ref="G10:H11"/>
    <mergeCell ref="G5:H5"/>
    <mergeCell ref="F49:G49"/>
    <mergeCell ref="F46:G46"/>
    <mergeCell ref="B11:E11"/>
    <mergeCell ref="B3:E3"/>
    <mergeCell ref="A1:H1"/>
    <mergeCell ref="G8:H8"/>
    <mergeCell ref="B10:E10"/>
    <mergeCell ref="F10:F11"/>
    <mergeCell ref="G3:H3"/>
  </mergeCells>
  <dataValidations count="1">
    <dataValidation sqref="C15:C44" showDropDown="0" showInputMessage="0" showErrorMessage="0" allowBlank="1" type="list">
      <formula1>"10%,8%,非課税"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>
      <c r="A1" s="21" t="inlineStr">
        <is>
          <t>【IT業種別記入例】システム開発見積</t>
        </is>
      </c>
    </row>
    <row r="3">
      <c r="A3" s="10" t="inlineStr">
        <is>
          <t>No.</t>
        </is>
      </c>
      <c r="B3" s="10" t="inlineStr">
        <is>
          <t>品名</t>
        </is>
      </c>
      <c r="C3" s="10" t="inlineStr">
        <is>
          <t>単位</t>
        </is>
      </c>
      <c r="D3" s="10" t="inlineStr">
        <is>
          <t>数量</t>
        </is>
      </c>
      <c r="E3" s="10" t="inlineStr">
        <is>
          <t>単価</t>
        </is>
      </c>
      <c r="F3" s="10" t="inlineStr">
        <is>
          <t>金額</t>
        </is>
      </c>
    </row>
    <row r="4">
      <c r="A4" s="11" t="n">
        <v>1</v>
      </c>
      <c r="B4" s="12" t="inlineStr">
        <is>
          <t>要件定義</t>
        </is>
      </c>
      <c r="C4" s="11" t="inlineStr">
        <is>
          <t>式</t>
        </is>
      </c>
      <c r="D4" s="11" t="n">
        <v>1</v>
      </c>
      <c r="E4" s="14" t="n">
        <v>500000</v>
      </c>
      <c r="F4" s="14">
        <f>D4*E4</f>
        <v/>
      </c>
    </row>
    <row r="5">
      <c r="A5" s="11" t="n">
        <v>2</v>
      </c>
      <c r="B5" s="12" t="inlineStr">
        <is>
          <t>基本設計</t>
        </is>
      </c>
      <c r="C5" s="11" t="inlineStr">
        <is>
          <t>式</t>
        </is>
      </c>
      <c r="D5" s="11" t="n">
        <v>1</v>
      </c>
      <c r="E5" s="14" t="n">
        <v>800000</v>
      </c>
      <c r="F5" s="14">
        <f>D5*E5</f>
        <v/>
      </c>
    </row>
    <row r="6">
      <c r="A6" s="11" t="n">
        <v>3</v>
      </c>
      <c r="B6" s="12" t="inlineStr">
        <is>
          <t>詳細設計</t>
        </is>
      </c>
      <c r="C6" s="11" t="inlineStr">
        <is>
          <t>式</t>
        </is>
      </c>
      <c r="D6" s="11" t="n">
        <v>1</v>
      </c>
      <c r="E6" s="14" t="n">
        <v>600000</v>
      </c>
      <c r="F6" s="14">
        <f>D6*E6</f>
        <v/>
      </c>
    </row>
    <row r="7">
      <c r="A7" s="11" t="n">
        <v>4</v>
      </c>
      <c r="B7" s="12" t="inlineStr">
        <is>
          <t>実装（バックエンド）</t>
        </is>
      </c>
      <c r="C7" s="11" t="inlineStr">
        <is>
          <t>人月</t>
        </is>
      </c>
      <c r="D7" s="11" t="n">
        <v>3</v>
      </c>
      <c r="E7" s="14" t="n">
        <v>700000</v>
      </c>
      <c r="F7" s="14">
        <f>D7*E7</f>
        <v/>
      </c>
    </row>
    <row r="8">
      <c r="A8" s="11" t="n">
        <v>5</v>
      </c>
      <c r="B8" s="12" t="inlineStr">
        <is>
          <t>実装（フロントエンド）</t>
        </is>
      </c>
      <c r="C8" s="11" t="inlineStr">
        <is>
          <t>人月</t>
        </is>
      </c>
      <c r="D8" s="11" t="n">
        <v>2</v>
      </c>
      <c r="E8" s="14" t="n">
        <v>700000</v>
      </c>
      <c r="F8" s="14">
        <f>D8*E8</f>
        <v/>
      </c>
    </row>
    <row r="9">
      <c r="A9" s="11" t="n">
        <v>6</v>
      </c>
      <c r="B9" s="12" t="inlineStr">
        <is>
          <t>結合テスト</t>
        </is>
      </c>
      <c r="C9" s="11" t="inlineStr">
        <is>
          <t>式</t>
        </is>
      </c>
      <c r="D9" s="11" t="n">
        <v>1</v>
      </c>
      <c r="E9" s="14" t="n">
        <v>400000</v>
      </c>
      <c r="F9" s="14">
        <f>D9*E9</f>
        <v/>
      </c>
    </row>
    <row r="10">
      <c r="A10" s="11" t="n">
        <v>7</v>
      </c>
      <c r="B10" s="12" t="inlineStr">
        <is>
          <t>本番環境構築</t>
        </is>
      </c>
      <c r="C10" s="11" t="inlineStr">
        <is>
          <t>式</t>
        </is>
      </c>
      <c r="D10" s="11" t="n">
        <v>1</v>
      </c>
      <c r="E10" s="14" t="n">
        <v>300000</v>
      </c>
      <c r="F10" s="14">
        <f>D10*E10</f>
        <v/>
      </c>
    </row>
    <row r="11">
      <c r="A11" s="11" t="n">
        <v>8</v>
      </c>
      <c r="B11" s="12" t="inlineStr">
        <is>
          <t>リリース支援</t>
        </is>
      </c>
      <c r="C11" s="11" t="inlineStr">
        <is>
          <t>式</t>
        </is>
      </c>
      <c r="D11" s="11" t="n">
        <v>1</v>
      </c>
      <c r="E11" s="14" t="n">
        <v>200000</v>
      </c>
      <c r="F11" s="14">
        <f>D11*E11</f>
        <v/>
      </c>
    </row>
    <row r="12">
      <c r="A12" s="11" t="n">
        <v>9</v>
      </c>
      <c r="B12" s="12" t="inlineStr">
        <is>
          <t>保守サポート（3ヶ月）</t>
        </is>
      </c>
      <c r="C12" s="11" t="inlineStr">
        <is>
          <t>式</t>
        </is>
      </c>
      <c r="D12" s="11" t="n">
        <v>1</v>
      </c>
      <c r="E12" s="14" t="n">
        <v>300000</v>
      </c>
      <c r="F12" s="14">
        <f>D12*E12</f>
        <v/>
      </c>
    </row>
    <row r="13">
      <c r="A13" s="22" t="n"/>
      <c r="B13" s="23" t="inlineStr">
        <is>
          <t>小計</t>
        </is>
      </c>
      <c r="C13" s="22" t="n"/>
      <c r="D13" s="22" t="n"/>
      <c r="E13" s="22" t="n"/>
      <c r="F13" s="24">
        <f>SUM(F4:F12)</f>
        <v/>
      </c>
    </row>
    <row r="14">
      <c r="A14" s="22" t="n"/>
      <c r="B14" s="22" t="inlineStr">
        <is>
          <t>消費税(10%)</t>
        </is>
      </c>
      <c r="C14" s="22" t="n"/>
      <c r="D14" s="22" t="n"/>
      <c r="E14" s="22" t="n"/>
      <c r="F14" s="25">
        <f>F13*0.1</f>
        <v/>
      </c>
    </row>
    <row r="15">
      <c r="A15" s="22" t="n"/>
      <c r="B15" s="26" t="inlineStr">
        <is>
          <t>合計（税込）</t>
        </is>
      </c>
      <c r="C15" s="22" t="n"/>
      <c r="D15" s="22" t="n"/>
      <c r="E15" s="22" t="n"/>
      <c r="F15" s="27">
        <f>F13+F14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>
      <c r="A1" s="21" t="inlineStr">
        <is>
          <t>【建設業種別記入例】住宅リフォーム見積</t>
        </is>
      </c>
    </row>
    <row r="3">
      <c r="A3" s="10" t="inlineStr">
        <is>
          <t>No.</t>
        </is>
      </c>
      <c r="B3" s="10" t="inlineStr">
        <is>
          <t>品名</t>
        </is>
      </c>
      <c r="C3" s="10" t="inlineStr">
        <is>
          <t>単位</t>
        </is>
      </c>
      <c r="D3" s="10" t="inlineStr">
        <is>
          <t>数量</t>
        </is>
      </c>
      <c r="E3" s="10" t="inlineStr">
        <is>
          <t>単価</t>
        </is>
      </c>
      <c r="F3" s="10" t="inlineStr">
        <is>
          <t>金額</t>
        </is>
      </c>
    </row>
    <row r="4">
      <c r="A4" s="11" t="n">
        <v>1</v>
      </c>
      <c r="B4" s="12" t="inlineStr">
        <is>
          <t>解体工事</t>
        </is>
      </c>
      <c r="C4" s="11" t="inlineStr">
        <is>
          <t>式</t>
        </is>
      </c>
      <c r="D4" s="11" t="n">
        <v>1</v>
      </c>
      <c r="E4" s="14" t="n">
        <v>200000</v>
      </c>
      <c r="F4" s="14">
        <f>D4*E4</f>
        <v/>
      </c>
    </row>
    <row r="5">
      <c r="A5" s="11" t="n">
        <v>2</v>
      </c>
      <c r="B5" s="12" t="inlineStr">
        <is>
          <t>木工事（フローリング張替）</t>
        </is>
      </c>
      <c r="C5" s="11" t="inlineStr">
        <is>
          <t>㎡</t>
        </is>
      </c>
      <c r="D5" s="11" t="n">
        <v>50</v>
      </c>
      <c r="E5" s="14" t="n">
        <v>8000</v>
      </c>
      <c r="F5" s="14">
        <f>D5*E5</f>
        <v/>
      </c>
    </row>
    <row r="6">
      <c r="A6" s="11" t="n">
        <v>3</v>
      </c>
      <c r="B6" s="12" t="inlineStr">
        <is>
          <t>クロス張替工事</t>
        </is>
      </c>
      <c r="C6" s="11" t="inlineStr">
        <is>
          <t>㎡</t>
        </is>
      </c>
      <c r="D6" s="11" t="n">
        <v>80</v>
      </c>
      <c r="E6" s="14" t="n">
        <v>1500</v>
      </c>
      <c r="F6" s="14">
        <f>D6*E6</f>
        <v/>
      </c>
    </row>
    <row r="7">
      <c r="A7" s="11" t="n">
        <v>4</v>
      </c>
      <c r="B7" s="12" t="inlineStr">
        <is>
          <t>キッチン本体（IH）</t>
        </is>
      </c>
      <c r="C7" s="11" t="inlineStr">
        <is>
          <t>台</t>
        </is>
      </c>
      <c r="D7" s="11" t="n">
        <v>1</v>
      </c>
      <c r="E7" s="14" t="n">
        <v>600000</v>
      </c>
      <c r="F7" s="14">
        <f>D7*E7</f>
        <v/>
      </c>
    </row>
    <row r="8">
      <c r="A8" s="11" t="n">
        <v>5</v>
      </c>
      <c r="B8" s="12" t="inlineStr">
        <is>
          <t>キッチン取付工事</t>
        </is>
      </c>
      <c r="C8" s="11" t="inlineStr">
        <is>
          <t>式</t>
        </is>
      </c>
      <c r="D8" s="11" t="n">
        <v>1</v>
      </c>
      <c r="E8" s="14" t="n">
        <v>150000</v>
      </c>
      <c r="F8" s="14">
        <f>D8*E8</f>
        <v/>
      </c>
    </row>
    <row r="9">
      <c r="A9" s="11" t="n">
        <v>6</v>
      </c>
      <c r="B9" s="12" t="inlineStr">
        <is>
          <t>給排水管工事</t>
        </is>
      </c>
      <c r="C9" s="11" t="inlineStr">
        <is>
          <t>式</t>
        </is>
      </c>
      <c r="D9" s="11" t="n">
        <v>1</v>
      </c>
      <c r="E9" s="14" t="n">
        <v>120000</v>
      </c>
      <c r="F9" s="14">
        <f>D9*E9</f>
        <v/>
      </c>
    </row>
    <row r="10">
      <c r="A10" s="11" t="n">
        <v>7</v>
      </c>
      <c r="B10" s="12" t="inlineStr">
        <is>
          <t>電気配線工事</t>
        </is>
      </c>
      <c r="C10" s="11" t="inlineStr">
        <is>
          <t>式</t>
        </is>
      </c>
      <c r="D10" s="11" t="n">
        <v>1</v>
      </c>
      <c r="E10" s="14" t="n">
        <v>80000</v>
      </c>
      <c r="F10" s="14">
        <f>D10*E10</f>
        <v/>
      </c>
    </row>
    <row r="11">
      <c r="A11" s="11" t="n">
        <v>8</v>
      </c>
      <c r="B11" s="12" t="inlineStr">
        <is>
          <t>養生・清掃費</t>
        </is>
      </c>
      <c r="C11" s="11" t="inlineStr">
        <is>
          <t>式</t>
        </is>
      </c>
      <c r="D11" s="11" t="n">
        <v>1</v>
      </c>
      <c r="E11" s="14" t="n">
        <v>50000</v>
      </c>
      <c r="F11" s="14">
        <f>D11*E11</f>
        <v/>
      </c>
    </row>
    <row r="12">
      <c r="A12" s="11" t="n">
        <v>9</v>
      </c>
      <c r="B12" s="12" t="inlineStr">
        <is>
          <t>諸経費（運搬費等）</t>
        </is>
      </c>
      <c r="C12" s="11" t="inlineStr">
        <is>
          <t>式</t>
        </is>
      </c>
      <c r="D12" s="11" t="n">
        <v>1</v>
      </c>
      <c r="E12" s="14" t="n">
        <v>80000</v>
      </c>
      <c r="F12" s="14">
        <f>D12*E12</f>
        <v/>
      </c>
    </row>
    <row r="13">
      <c r="A13" s="22" t="n"/>
      <c r="B13" s="23" t="inlineStr">
        <is>
          <t>小計</t>
        </is>
      </c>
      <c r="C13" s="22" t="n"/>
      <c r="D13" s="22" t="n"/>
      <c r="E13" s="22" t="n"/>
      <c r="F13" s="24">
        <f>SUM(F4:F12)</f>
        <v/>
      </c>
    </row>
    <row r="14">
      <c r="A14" s="22" t="n"/>
      <c r="B14" s="22" t="inlineStr">
        <is>
          <t>消費税(10%)</t>
        </is>
      </c>
      <c r="C14" s="22" t="n"/>
      <c r="D14" s="22" t="n"/>
      <c r="E14" s="22" t="n"/>
      <c r="F14" s="25">
        <f>F13*0.1</f>
        <v/>
      </c>
    </row>
    <row r="15">
      <c r="A15" s="22" t="n"/>
      <c r="B15" s="26" t="inlineStr">
        <is>
          <t>合計（税込）</t>
        </is>
      </c>
      <c r="C15" s="22" t="n"/>
      <c r="D15" s="22" t="n"/>
      <c r="E15" s="22" t="n"/>
      <c r="F15" s="27">
        <f>F13+F14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>
      <c r="A1" s="21" t="inlineStr">
        <is>
          <t>【製造業種別記入例】部品加工見積</t>
        </is>
      </c>
    </row>
    <row r="3">
      <c r="A3" s="10" t="inlineStr">
        <is>
          <t>No.</t>
        </is>
      </c>
      <c r="B3" s="10" t="inlineStr">
        <is>
          <t>品名</t>
        </is>
      </c>
      <c r="C3" s="10" t="inlineStr">
        <is>
          <t>単位</t>
        </is>
      </c>
      <c r="D3" s="10" t="inlineStr">
        <is>
          <t>数量</t>
        </is>
      </c>
      <c r="E3" s="10" t="inlineStr">
        <is>
          <t>単価</t>
        </is>
      </c>
      <c r="F3" s="10" t="inlineStr">
        <is>
          <t>金額</t>
        </is>
      </c>
    </row>
    <row r="4">
      <c r="A4" s="11" t="n">
        <v>1</v>
      </c>
      <c r="B4" s="12" t="inlineStr">
        <is>
          <t>材料費（SS400）</t>
        </is>
      </c>
      <c r="C4" s="11" t="inlineStr">
        <is>
          <t>kg</t>
        </is>
      </c>
      <c r="D4" s="11" t="n">
        <v>100</v>
      </c>
      <c r="E4" s="14" t="n">
        <v>350</v>
      </c>
      <c r="F4" s="14">
        <f>D4*E4</f>
        <v/>
      </c>
    </row>
    <row r="5">
      <c r="A5" s="11" t="n">
        <v>2</v>
      </c>
      <c r="B5" s="12" t="inlineStr">
        <is>
          <t>NC旋盤加工</t>
        </is>
      </c>
      <c r="C5" s="11" t="inlineStr">
        <is>
          <t>時間</t>
        </is>
      </c>
      <c r="D5" s="11" t="n">
        <v>8</v>
      </c>
      <c r="E5" s="14" t="n">
        <v>6500</v>
      </c>
      <c r="F5" s="14">
        <f>D5*E5</f>
        <v/>
      </c>
    </row>
    <row r="6">
      <c r="A6" s="11" t="n">
        <v>3</v>
      </c>
      <c r="B6" s="12" t="inlineStr">
        <is>
          <t>マシニング加工</t>
        </is>
      </c>
      <c r="C6" s="11" t="inlineStr">
        <is>
          <t>時間</t>
        </is>
      </c>
      <c r="D6" s="11" t="n">
        <v>12</v>
      </c>
      <c r="E6" s="14" t="n">
        <v>7500</v>
      </c>
      <c r="F6" s="14">
        <f>D6*E6</f>
        <v/>
      </c>
    </row>
    <row r="7">
      <c r="A7" s="11" t="n">
        <v>4</v>
      </c>
      <c r="B7" s="12" t="inlineStr">
        <is>
          <t>表面処理（メッキ）</t>
        </is>
      </c>
      <c r="C7" s="11" t="inlineStr">
        <is>
          <t>個</t>
        </is>
      </c>
      <c r="D7" s="11" t="n">
        <v>50</v>
      </c>
      <c r="E7" s="14" t="n">
        <v>800</v>
      </c>
      <c r="F7" s="14">
        <f>D7*E7</f>
        <v/>
      </c>
    </row>
    <row r="8">
      <c r="A8" s="11" t="n">
        <v>5</v>
      </c>
      <c r="B8" s="12" t="inlineStr">
        <is>
          <t>熱処理</t>
        </is>
      </c>
      <c r="C8" s="11" t="inlineStr">
        <is>
          <t>個</t>
        </is>
      </c>
      <c r="D8" s="11" t="n">
        <v>50</v>
      </c>
      <c r="E8" s="14" t="n">
        <v>600</v>
      </c>
      <c r="F8" s="14">
        <f>D8*E8</f>
        <v/>
      </c>
    </row>
    <row r="9">
      <c r="A9" s="11" t="n">
        <v>6</v>
      </c>
      <c r="B9" s="12" t="inlineStr">
        <is>
          <t>精度検査</t>
        </is>
      </c>
      <c r="C9" s="11" t="inlineStr">
        <is>
          <t>式</t>
        </is>
      </c>
      <c r="D9" s="11" t="n">
        <v>1</v>
      </c>
      <c r="E9" s="14" t="n">
        <v>30000</v>
      </c>
      <c r="F9" s="14">
        <f>D9*E9</f>
        <v/>
      </c>
    </row>
    <row r="10">
      <c r="A10" s="11" t="n">
        <v>7</v>
      </c>
      <c r="B10" s="12" t="inlineStr">
        <is>
          <t>梱包・運搬</t>
        </is>
      </c>
      <c r="C10" s="11" t="inlineStr">
        <is>
          <t>式</t>
        </is>
      </c>
      <c r="D10" s="11" t="n">
        <v>1</v>
      </c>
      <c r="E10" s="14" t="n">
        <v>20000</v>
      </c>
      <c r="F10" s="14">
        <f>D10*E10</f>
        <v/>
      </c>
    </row>
    <row r="11">
      <c r="A11" s="22" t="n"/>
      <c r="B11" s="23" t="inlineStr">
        <is>
          <t>小計</t>
        </is>
      </c>
      <c r="C11" s="22" t="n"/>
      <c r="D11" s="22" t="n"/>
      <c r="E11" s="22" t="n"/>
      <c r="F11" s="24">
        <f>SUM(F4:F10)</f>
        <v/>
      </c>
    </row>
    <row r="12">
      <c r="A12" s="22" t="n"/>
      <c r="B12" s="22" t="inlineStr">
        <is>
          <t>消費税(10%)</t>
        </is>
      </c>
      <c r="C12" s="22" t="n"/>
      <c r="D12" s="22" t="n"/>
      <c r="E12" s="22" t="n"/>
      <c r="F12" s="25">
        <f>F11*0.1</f>
        <v/>
      </c>
    </row>
    <row r="13">
      <c r="A13" s="22" t="n"/>
      <c r="B13" s="26" t="inlineStr">
        <is>
          <t>合計（税込）</t>
        </is>
      </c>
      <c r="C13" s="22" t="n"/>
      <c r="D13" s="22" t="n"/>
      <c r="E13" s="22" t="n"/>
      <c r="F13" s="27">
        <f>F11+F12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>
      <c r="A1" s="21" t="inlineStr">
        <is>
          <t>【サービス業種別記入例】イベント企画見積</t>
        </is>
      </c>
    </row>
    <row r="3">
      <c r="A3" s="10" t="inlineStr">
        <is>
          <t>No.</t>
        </is>
      </c>
      <c r="B3" s="10" t="inlineStr">
        <is>
          <t>品名</t>
        </is>
      </c>
      <c r="C3" s="10" t="inlineStr">
        <is>
          <t>単位</t>
        </is>
      </c>
      <c r="D3" s="10" t="inlineStr">
        <is>
          <t>数量</t>
        </is>
      </c>
      <c r="E3" s="10" t="inlineStr">
        <is>
          <t>単価</t>
        </is>
      </c>
      <c r="F3" s="10" t="inlineStr">
        <is>
          <t>金額</t>
        </is>
      </c>
    </row>
    <row r="4">
      <c r="A4" s="11" t="n">
        <v>1</v>
      </c>
      <c r="B4" s="12" t="inlineStr">
        <is>
          <t>企画立案・進行管理</t>
        </is>
      </c>
      <c r="C4" s="11" t="inlineStr">
        <is>
          <t>式</t>
        </is>
      </c>
      <c r="D4" s="11" t="n">
        <v>1</v>
      </c>
      <c r="E4" s="14" t="n">
        <v>300000</v>
      </c>
      <c r="F4" s="14">
        <f>D4*E4</f>
        <v/>
      </c>
    </row>
    <row r="5">
      <c r="A5" s="11" t="n">
        <v>2</v>
      </c>
      <c r="B5" s="12" t="inlineStr">
        <is>
          <t>会場費（半日）</t>
        </is>
      </c>
      <c r="C5" s="11" t="inlineStr">
        <is>
          <t>日</t>
        </is>
      </c>
      <c r="D5" s="11" t="n">
        <v>1</v>
      </c>
      <c r="E5" s="14" t="n">
        <v>200000</v>
      </c>
      <c r="F5" s="14">
        <f>D5*E5</f>
        <v/>
      </c>
    </row>
    <row r="6">
      <c r="A6" s="11" t="n">
        <v>3</v>
      </c>
      <c r="B6" s="12" t="inlineStr">
        <is>
          <t>音響・照明オペレーション</t>
        </is>
      </c>
      <c r="C6" s="11" t="inlineStr">
        <is>
          <t>式</t>
        </is>
      </c>
      <c r="D6" s="11" t="n">
        <v>1</v>
      </c>
      <c r="E6" s="14" t="n">
        <v>150000</v>
      </c>
      <c r="F6" s="14">
        <f>D6*E6</f>
        <v/>
      </c>
    </row>
    <row r="7">
      <c r="A7" s="11" t="n">
        <v>4</v>
      </c>
      <c r="B7" s="12" t="inlineStr">
        <is>
          <t>登壇者謝礼（3名）</t>
        </is>
      </c>
      <c r="C7" s="11" t="inlineStr">
        <is>
          <t>人</t>
        </is>
      </c>
      <c r="D7" s="11" t="n">
        <v>3</v>
      </c>
      <c r="E7" s="14" t="n">
        <v>50000</v>
      </c>
      <c r="F7" s="14">
        <f>D7*E7</f>
        <v/>
      </c>
    </row>
    <row r="8">
      <c r="A8" s="11" t="n">
        <v>5</v>
      </c>
      <c r="B8" s="12" t="inlineStr">
        <is>
          <t>スタッフ人件費（5名）</t>
        </is>
      </c>
      <c r="C8" s="11" t="inlineStr">
        <is>
          <t>人日</t>
        </is>
      </c>
      <c r="D8" s="11" t="n">
        <v>5</v>
      </c>
      <c r="E8" s="14" t="n">
        <v>25000</v>
      </c>
      <c r="F8" s="14">
        <f>D8*E8</f>
        <v/>
      </c>
    </row>
    <row r="9">
      <c r="A9" s="11" t="n">
        <v>6</v>
      </c>
      <c r="B9" s="12" t="inlineStr">
        <is>
          <t>資料印刷（カラー50部）</t>
        </is>
      </c>
      <c r="C9" s="11" t="inlineStr">
        <is>
          <t>部</t>
        </is>
      </c>
      <c r="D9" s="11" t="n">
        <v>50</v>
      </c>
      <c r="E9" s="14" t="n">
        <v>800</v>
      </c>
      <c r="F9" s="14">
        <f>D9*E9</f>
        <v/>
      </c>
    </row>
    <row r="10">
      <c r="A10" s="11" t="n">
        <v>7</v>
      </c>
      <c r="B10" s="12" t="inlineStr">
        <is>
          <t>ケータリング</t>
        </is>
      </c>
      <c r="C10" s="11" t="inlineStr">
        <is>
          <t>人</t>
        </is>
      </c>
      <c r="D10" s="11" t="n">
        <v>50</v>
      </c>
      <c r="E10" s="14" t="n">
        <v>2500</v>
      </c>
      <c r="F10" s="14">
        <f>D10*E10</f>
        <v/>
      </c>
    </row>
    <row r="11">
      <c r="A11" s="11" t="n">
        <v>8</v>
      </c>
      <c r="B11" s="12" t="inlineStr">
        <is>
          <t>保険・予備費</t>
        </is>
      </c>
      <c r="C11" s="11" t="inlineStr">
        <is>
          <t>式</t>
        </is>
      </c>
      <c r="D11" s="11" t="n">
        <v>1</v>
      </c>
      <c r="E11" s="14" t="n">
        <v>50000</v>
      </c>
      <c r="F11" s="14">
        <f>D11*E11</f>
        <v/>
      </c>
    </row>
    <row r="12">
      <c r="A12" s="22" t="n"/>
      <c r="B12" s="23" t="inlineStr">
        <is>
          <t>小計</t>
        </is>
      </c>
      <c r="C12" s="22" t="n"/>
      <c r="D12" s="22" t="n"/>
      <c r="E12" s="22" t="n"/>
      <c r="F12" s="24">
        <f>SUM(F4:F11)</f>
        <v/>
      </c>
    </row>
    <row r="13">
      <c r="A13" s="22" t="n"/>
      <c r="B13" s="22" t="inlineStr">
        <is>
          <t>消費税(10%)</t>
        </is>
      </c>
      <c r="C13" s="22" t="n"/>
      <c r="D13" s="22" t="n"/>
      <c r="E13" s="22" t="n"/>
      <c r="F13" s="25">
        <f>F12*0.1</f>
        <v/>
      </c>
    </row>
    <row r="14">
      <c r="A14" s="22" t="n"/>
      <c r="B14" s="26" t="inlineStr">
        <is>
          <t>合計（税込）</t>
        </is>
      </c>
      <c r="C14" s="22" t="n"/>
      <c r="D14" s="22" t="n"/>
      <c r="E14" s="22" t="n"/>
      <c r="F14" s="27">
        <f>F12+F13</f>
        <v/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28" t="inlineStr">
        <is>
          <t>見積書（登録不要）完全版 使い方</t>
        </is>
      </c>
    </row>
    <row r="2">
      <c r="A2" s="29" t="inlineStr"/>
    </row>
    <row r="3">
      <c r="A3" s="29" t="inlineStr">
        <is>
          <t>1. 見積書シート: 30行まで明細記載可能。</t>
        </is>
      </c>
    </row>
    <row r="4">
      <c r="A4" s="29" t="inlineStr">
        <is>
          <t>2. 見積番号は発行日から自動採番（YYYYMMDD-001形式）。</t>
        </is>
      </c>
    </row>
    <row r="5">
      <c r="A5" s="29" t="inlineStr">
        <is>
          <t>3. 有効期限は発行日+30日に自動設定。</t>
        </is>
      </c>
    </row>
    <row r="6">
      <c r="A6" s="29" t="inlineStr">
        <is>
          <t>4. 税率10%/8%/非課税を選択。値引き欄も自動反映。</t>
        </is>
      </c>
    </row>
    <row r="7">
      <c r="A7" s="29" t="inlineStr">
        <is>
          <t>5. 業種別テンプレートシート（IT/建設/製造/サービス）を参考に項目を組み立て。</t>
        </is>
      </c>
    </row>
    <row r="8">
      <c r="A8" s="29" t="inlineStr"/>
    </row>
    <row r="9">
      <c r="A9" s="30" t="inlineStr">
        <is>
          <t>【見積書のコツ】</t>
        </is>
      </c>
    </row>
    <row r="10">
      <c r="A10" s="29" t="inlineStr">
        <is>
          <t>・「式」「人月」「㎡」など単位を統一すると見積もりやすい</t>
        </is>
      </c>
    </row>
    <row r="11">
      <c r="A11" s="29" t="inlineStr">
        <is>
          <t>・追加作業が想定される場合は「※範囲外作業は別途見積」と備考に記載</t>
        </is>
      </c>
    </row>
    <row r="12">
      <c r="A12" s="29" t="inlineStr">
        <is>
          <t>・有効期限は30日以内が一般的。長すぎると価格交渉の余地を失う</t>
        </is>
      </c>
    </row>
    <row r="13">
      <c r="A13" s="29" t="inlineStr">
        <is>
          <t>・3パターン（松/竹/梅）提示は受注率を高める鉄板テクニック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2026-05-12T05:18:36Z</dcterms:created>
  <dcterms:modified xmlns:dcterms="http://purl.org/dc/terms/" xmlns:xsi="http://www.w3.org/2001/XMLSchema-instance" xsi:type="dcterms:W3CDTF">2026-05-12T05:18:36Z</dcterms:modified>
</cp:coreProperties>
</file>