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月次収支" sheetId="1" state="visible" r:id="rId1"/>
    <sheet xmlns:r="http://schemas.openxmlformats.org/officeDocument/2006/relationships" name="年間サマリ" sheetId="2" state="visible" r:id="rId2"/>
    <sheet xmlns:r="http://schemas.openxmlformats.org/officeDocument/2006/relationships" name="カテゴリ別グラフ" sheetId="3" state="visible" r:id="rId3"/>
    <sheet xmlns:r="http://schemas.openxmlformats.org/officeDocument/2006/relationships" name="目標管理" sheetId="4" state="visible" r:id="rId4"/>
    <sheet xmlns:r="http://schemas.openxmlformats.org/officeDocument/2006/relationships" name="固定費見直し" sheetId="5" state="visible" r:id="rId5"/>
    <sheet xmlns:r="http://schemas.openxmlformats.org/officeDocument/2006/relationships" name="iDeCo・NISA" sheetId="6" state="visible" r:id="rId6"/>
    <sheet xmlns:r="http://schemas.openxmlformats.org/officeDocument/2006/relationships" name="使い方" sheetId="7" state="visible" r:id="rId7"/>
  </sheets>
  <definedNames>
    <definedName name="_xlnm.Print_Area" localSheetId="0">'月次収支'!$A$1:$F$43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¥#,##0"/>
    <numFmt numFmtId="165" formatCode="¥#,##0;[Red]-¥#,##0"/>
    <numFmt numFmtId="166" formatCode="0.0%"/>
  </numFmts>
  <fonts count="12">
    <font>
      <name val="Calibri"/>
      <family val="2"/>
      <color theme="1"/>
      <sz val="11"/>
      <scheme val="minor"/>
    </font>
    <font>
      <name val="ＭＳ Ｐゴシック"/>
      <b val="1"/>
      <color rgb="00000000"/>
      <sz val="18"/>
    </font>
    <font>
      <name val="ＭＳ Ｐゴシック"/>
      <b val="1"/>
      <color rgb="00000000"/>
      <sz val="11"/>
    </font>
    <font>
      <name val="ＭＳ Ｐゴシック"/>
      <b val="1"/>
      <color rgb="00FFFFFF"/>
      <sz val="13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C0392B"/>
      <sz val="14"/>
    </font>
    <font>
      <name val="ＭＳ Ｐゴシック"/>
      <b val="1"/>
      <color rgb="00000000"/>
      <sz val="16"/>
    </font>
    <font>
      <name val="ＭＳ Ｐゴシック"/>
      <b val="1"/>
      <color rgb="00000000"/>
      <sz val="14"/>
    </font>
    <font>
      <name val="ＭＳ Ｐゴシック"/>
      <b val="1"/>
      <color rgb="001F4E79"/>
      <sz val="12"/>
    </font>
    <font>
      <name val="ＭＳ Ｐゴシック"/>
      <color rgb="00000000"/>
      <sz val="11"/>
    </font>
    <font>
      <name val="ＭＳ Ｐゴシック"/>
      <b val="1"/>
      <color rgb="00000000"/>
      <sz val="12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27AE60"/>
      </patternFill>
    </fill>
    <fill>
      <patternFill patternType="solid">
        <fgColor rgb="004A6FA5"/>
      </patternFill>
    </fill>
    <fill>
      <patternFill patternType="solid">
        <fgColor rgb="00C6EFCE"/>
      </patternFill>
    </fill>
    <fill>
      <patternFill patternType="solid">
        <fgColor rgb="00C0392B"/>
      </patternFill>
    </fill>
    <fill>
      <patternFill patternType="solid">
        <fgColor rgb="00FFC7CE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 wrapText="1"/>
    </xf>
    <xf numFmtId="0" fontId="2" fillId="5" borderId="1" pivotButton="0" quotePrefix="0" xfId="0"/>
    <xf numFmtId="164" fontId="2" fillId="5" borderId="1" pivotButton="0" quotePrefix="0" xfId="0"/>
    <xf numFmtId="0" fontId="3" fillId="6" borderId="0" applyAlignment="1" pivotButton="0" quotePrefix="0" xfId="0">
      <alignment horizontal="left" vertical="center" wrapText="1"/>
    </xf>
    <xf numFmtId="165" fontId="5" fillId="0" borderId="1" applyAlignment="1" pivotButton="0" quotePrefix="0" xfId="0">
      <alignment horizontal="right" vertical="center" wrapText="1"/>
    </xf>
    <xf numFmtId="0" fontId="2" fillId="7" borderId="1" pivotButton="0" quotePrefix="0" xfId="0"/>
    <xf numFmtId="164" fontId="2" fillId="7" borderId="1" pivotButton="0" quotePrefix="0" xfId="0"/>
    <xf numFmtId="0" fontId="6" fillId="8" borderId="0" pivotButton="0" quotePrefix="0" xfId="0"/>
    <xf numFmtId="165" fontId="6" fillId="8" borderId="0" pivotButton="0" quotePrefix="0" xfId="0"/>
    <xf numFmtId="0" fontId="7" fillId="0" borderId="0" pivotButton="0" quotePrefix="0" xfId="0"/>
    <xf numFmtId="0" fontId="2" fillId="0" borderId="1" pivotButton="0" quotePrefix="0" xfId="0"/>
    <xf numFmtId="164" fontId="0" fillId="0" borderId="1" pivotButton="0" quotePrefix="0" xfId="0"/>
    <xf numFmtId="164" fontId="2" fillId="8" borderId="1" pivotButton="0" quotePrefix="0" xfId="0"/>
    <xf numFmtId="0" fontId="8" fillId="0" borderId="0" pivotButton="0" quotePrefix="0" xfId="0"/>
    <xf numFmtId="0" fontId="0" fillId="0" borderId="1" pivotButton="0" quotePrefix="0" xfId="0"/>
    <xf numFmtId="166" fontId="0" fillId="0" borderId="1" pivotButton="0" quotePrefix="0" xfId="0"/>
    <xf numFmtId="164" fontId="2" fillId="0" borderId="1" pivotButton="0" quotePrefix="0" xfId="0"/>
    <xf numFmtId="0" fontId="2" fillId="8" borderId="1" pivotButton="0" quotePrefix="0" xfId="0"/>
    <xf numFmtId="0" fontId="9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164" fontId="0" fillId="0" borderId="0" pivotButton="0" quotePrefix="0" xfId="0"/>
    <xf numFmtId="166" fontId="0" fillId="0" borderId="0" pivotButton="0" quotePrefix="0" xfId="0"/>
    <xf numFmtId="0" fontId="7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支出カテゴリ別構成</a:t>
            </a:r>
          </a:p>
        </rich>
      </tx>
    </title>
    <plotArea>
      <pieChart>
        <varyColors val="1"/>
        <ser>
          <idx val="0"/>
          <order val="0"/>
          <tx>
            <strRef>
              <f>'カテゴリ別グラフ'!B3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'カテゴリ別グラフ'!$A$4:$A$14</f>
            </numRef>
          </cat>
          <val>
            <numRef>
              <f>'カテゴリ別グラフ'!$B$4:$B$14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3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2" customWidth="1" min="3" max="3"/>
    <col width="14" customWidth="1" min="4" max="4"/>
    <col width="14" customWidth="1" min="5" max="5"/>
    <col width="24" customWidth="1" min="6" max="6"/>
  </cols>
  <sheetData>
    <row r="1" ht="30" customHeight="1">
      <c r="A1" s="1" t="inlineStr">
        <is>
          <t>家計簿（月次収支）完全版</t>
        </is>
      </c>
    </row>
    <row r="3">
      <c r="A3" s="2" t="inlineStr">
        <is>
          <t>対象月</t>
        </is>
      </c>
      <c r="B3" s="3" t="inlineStr">
        <is>
          <t>2026年5月</t>
        </is>
      </c>
    </row>
    <row r="5">
      <c r="A5" s="4" t="inlineStr">
        <is>
          <t>【収入】</t>
        </is>
      </c>
    </row>
    <row r="6">
      <c r="A6" s="5" t="inlineStr">
        <is>
          <t>No.</t>
        </is>
      </c>
      <c r="B6" s="5" t="inlineStr">
        <is>
          <t>項目</t>
        </is>
      </c>
      <c r="C6" s="5" t="inlineStr">
        <is>
          <t>区分</t>
        </is>
      </c>
      <c r="D6" s="5" t="inlineStr">
        <is>
          <t>予算</t>
        </is>
      </c>
      <c r="E6" s="5" t="inlineStr">
        <is>
          <t>実績</t>
        </is>
      </c>
      <c r="F6" s="5" t="inlineStr">
        <is>
          <t>差異/メモ</t>
        </is>
      </c>
    </row>
    <row r="7">
      <c r="A7" s="6" t="n">
        <v>1</v>
      </c>
      <c r="B7" s="7" t="inlineStr">
        <is>
          <t>給与（手取り）</t>
        </is>
      </c>
      <c r="C7" s="6" t="inlineStr">
        <is>
          <t>収入</t>
        </is>
      </c>
      <c r="D7" s="8" t="n"/>
      <c r="E7" s="8" t="n"/>
      <c r="F7" s="7" t="n"/>
    </row>
    <row r="8">
      <c r="A8" s="6" t="n">
        <v>2</v>
      </c>
      <c r="B8" s="7" t="inlineStr">
        <is>
          <t>配偶者収入</t>
        </is>
      </c>
      <c r="C8" s="6" t="inlineStr">
        <is>
          <t>収入</t>
        </is>
      </c>
      <c r="D8" s="8" t="n"/>
      <c r="E8" s="8" t="n"/>
      <c r="F8" s="7" t="n"/>
    </row>
    <row r="9">
      <c r="A9" s="6" t="n">
        <v>3</v>
      </c>
      <c r="B9" s="7" t="inlineStr">
        <is>
          <t>副業収入</t>
        </is>
      </c>
      <c r="C9" s="6" t="inlineStr">
        <is>
          <t>収入</t>
        </is>
      </c>
      <c r="D9" s="8" t="n"/>
      <c r="E9" s="8" t="n"/>
      <c r="F9" s="7" t="n"/>
    </row>
    <row r="10">
      <c r="A10" s="6" t="n">
        <v>4</v>
      </c>
      <c r="B10" s="7" t="inlineStr">
        <is>
          <t>配当・利息</t>
        </is>
      </c>
      <c r="C10" s="6" t="inlineStr">
        <is>
          <t>収入</t>
        </is>
      </c>
      <c r="D10" s="8" t="n"/>
      <c r="E10" s="8" t="n"/>
      <c r="F10" s="7" t="n"/>
    </row>
    <row r="11">
      <c r="A11" s="6" t="n">
        <v>5</v>
      </c>
      <c r="B11" s="7" t="inlineStr">
        <is>
          <t>その他収入</t>
        </is>
      </c>
      <c r="C11" s="6" t="inlineStr">
        <is>
          <t>収入</t>
        </is>
      </c>
      <c r="D11" s="8" t="n"/>
      <c r="E11" s="8" t="n"/>
      <c r="F11" s="7" t="n"/>
    </row>
    <row r="12">
      <c r="A12" s="9" t="n"/>
      <c r="B12" s="9" t="inlineStr">
        <is>
          <t>収入合計</t>
        </is>
      </c>
      <c r="C12" s="9" t="n"/>
      <c r="D12" s="10">
        <f>SUM(D7:D11)</f>
        <v/>
      </c>
      <c r="E12" s="10">
        <f>SUM(E7:E11)</f>
        <v/>
      </c>
      <c r="F12" s="9" t="n"/>
    </row>
    <row r="14">
      <c r="A14" s="11" t="inlineStr">
        <is>
          <t>【支出】（25カテゴリ）</t>
        </is>
      </c>
    </row>
    <row r="15">
      <c r="A15" s="5" t="inlineStr">
        <is>
          <t>No.</t>
        </is>
      </c>
      <c r="B15" s="5" t="inlineStr">
        <is>
          <t>項目</t>
        </is>
      </c>
      <c r="C15" s="5" t="inlineStr">
        <is>
          <t>区分</t>
        </is>
      </c>
      <c r="D15" s="5" t="inlineStr">
        <is>
          <t>予算</t>
        </is>
      </c>
      <c r="E15" s="5" t="inlineStr">
        <is>
          <t>実績</t>
        </is>
      </c>
      <c r="F15" s="5" t="inlineStr">
        <is>
          <t>差異/メモ</t>
        </is>
      </c>
    </row>
    <row r="16">
      <c r="A16" s="6" t="n">
        <v>1</v>
      </c>
      <c r="B16" s="7" t="inlineStr">
        <is>
          <t>住居費（家賃/住宅ローン）</t>
        </is>
      </c>
      <c r="C16" s="6" t="inlineStr">
        <is>
          <t>固定</t>
        </is>
      </c>
      <c r="D16" s="8" t="n"/>
      <c r="E16" s="8" t="n"/>
      <c r="F16" s="12">
        <f>IFERROR(D16-E16,"")</f>
        <v/>
      </c>
    </row>
    <row r="17">
      <c r="A17" s="6" t="n">
        <v>2</v>
      </c>
      <c r="B17" s="7" t="inlineStr">
        <is>
          <t>管理費・修繕積立金</t>
        </is>
      </c>
      <c r="C17" s="6" t="inlineStr">
        <is>
          <t>固定</t>
        </is>
      </c>
      <c r="D17" s="8" t="n"/>
      <c r="E17" s="8" t="n"/>
      <c r="F17" s="12">
        <f>IFERROR(D17-E17,"")</f>
        <v/>
      </c>
    </row>
    <row r="18">
      <c r="A18" s="6" t="n">
        <v>3</v>
      </c>
      <c r="B18" s="7" t="inlineStr">
        <is>
          <t>水道光熱費（電気）</t>
        </is>
      </c>
      <c r="C18" s="6" t="inlineStr">
        <is>
          <t>固定</t>
        </is>
      </c>
      <c r="D18" s="8" t="n"/>
      <c r="E18" s="8" t="n"/>
      <c r="F18" s="12">
        <f>IFERROR(D18-E18,"")</f>
        <v/>
      </c>
    </row>
    <row r="19">
      <c r="A19" s="6" t="n">
        <v>4</v>
      </c>
      <c r="B19" s="7" t="inlineStr">
        <is>
          <t>水道光熱費（ガス）</t>
        </is>
      </c>
      <c r="C19" s="6" t="inlineStr">
        <is>
          <t>固定</t>
        </is>
      </c>
      <c r="D19" s="8" t="n"/>
      <c r="E19" s="8" t="n"/>
      <c r="F19" s="12">
        <f>IFERROR(D19-E19,"")</f>
        <v/>
      </c>
    </row>
    <row r="20">
      <c r="A20" s="6" t="n">
        <v>5</v>
      </c>
      <c r="B20" s="7" t="inlineStr">
        <is>
          <t>水道光熱費（水道）</t>
        </is>
      </c>
      <c r="C20" s="6" t="inlineStr">
        <is>
          <t>固定</t>
        </is>
      </c>
      <c r="D20" s="8" t="n"/>
      <c r="E20" s="8" t="n"/>
      <c r="F20" s="12">
        <f>IFERROR(D20-E20,"")</f>
        <v/>
      </c>
    </row>
    <row r="21">
      <c r="A21" s="6" t="n">
        <v>6</v>
      </c>
      <c r="B21" s="7" t="inlineStr">
        <is>
          <t>通信費（携帯/スマホ）</t>
        </is>
      </c>
      <c r="C21" s="6" t="inlineStr">
        <is>
          <t>固定</t>
        </is>
      </c>
      <c r="D21" s="8" t="n"/>
      <c r="E21" s="8" t="n"/>
      <c r="F21" s="12">
        <f>IFERROR(D21-E21,"")</f>
        <v/>
      </c>
    </row>
    <row r="22">
      <c r="A22" s="6" t="n">
        <v>7</v>
      </c>
      <c r="B22" s="7" t="inlineStr">
        <is>
          <t>通信費（インターネット）</t>
        </is>
      </c>
      <c r="C22" s="6" t="inlineStr">
        <is>
          <t>固定</t>
        </is>
      </c>
      <c r="D22" s="8" t="n"/>
      <c r="E22" s="8" t="n"/>
      <c r="F22" s="12">
        <f>IFERROR(D22-E22,"")</f>
        <v/>
      </c>
    </row>
    <row r="23">
      <c r="A23" s="6" t="n">
        <v>8</v>
      </c>
      <c r="B23" s="7" t="inlineStr">
        <is>
          <t>保険料（生命/医療/がん）</t>
        </is>
      </c>
      <c r="C23" s="6" t="inlineStr">
        <is>
          <t>固定</t>
        </is>
      </c>
      <c r="D23" s="8" t="n"/>
      <c r="E23" s="8" t="n"/>
      <c r="F23" s="12">
        <f>IFERROR(D23-E23,"")</f>
        <v/>
      </c>
    </row>
    <row r="24">
      <c r="A24" s="6" t="n">
        <v>9</v>
      </c>
      <c r="B24" s="7" t="inlineStr">
        <is>
          <t>保険料（自動車/火災）</t>
        </is>
      </c>
      <c r="C24" s="6" t="inlineStr">
        <is>
          <t>固定</t>
        </is>
      </c>
      <c r="D24" s="8" t="n"/>
      <c r="E24" s="8" t="n"/>
      <c r="F24" s="12">
        <f>IFERROR(D24-E24,"")</f>
        <v/>
      </c>
    </row>
    <row r="25">
      <c r="A25" s="6" t="n">
        <v>10</v>
      </c>
      <c r="B25" s="7" t="inlineStr">
        <is>
          <t>サブスク（動画/音楽/雑誌）</t>
        </is>
      </c>
      <c r="C25" s="6" t="inlineStr">
        <is>
          <t>固定</t>
        </is>
      </c>
      <c r="D25" s="8" t="n"/>
      <c r="E25" s="8" t="n"/>
      <c r="F25" s="12">
        <f>IFERROR(D25-E25,"")</f>
        <v/>
      </c>
    </row>
    <row r="26">
      <c r="A26" s="6" t="n">
        <v>11</v>
      </c>
      <c r="B26" s="7" t="inlineStr">
        <is>
          <t>食費（食料品）</t>
        </is>
      </c>
      <c r="C26" s="6" t="inlineStr">
        <is>
          <t>変動</t>
        </is>
      </c>
      <c r="D26" s="8" t="n"/>
      <c r="E26" s="8" t="n"/>
      <c r="F26" s="12">
        <f>IFERROR(D26-E26,"")</f>
        <v/>
      </c>
    </row>
    <row r="27">
      <c r="A27" s="6" t="n">
        <v>12</v>
      </c>
      <c r="B27" s="7" t="inlineStr">
        <is>
          <t>食費（外食）</t>
        </is>
      </c>
      <c r="C27" s="6" t="inlineStr">
        <is>
          <t>変動</t>
        </is>
      </c>
      <c r="D27" s="8" t="n"/>
      <c r="E27" s="8" t="n"/>
      <c r="F27" s="12">
        <f>IFERROR(D27-E27,"")</f>
        <v/>
      </c>
    </row>
    <row r="28">
      <c r="A28" s="6" t="n">
        <v>13</v>
      </c>
      <c r="B28" s="7" t="inlineStr">
        <is>
          <t>日用品（消耗品/家庭用品）</t>
        </is>
      </c>
      <c r="C28" s="6" t="inlineStr">
        <is>
          <t>変動</t>
        </is>
      </c>
      <c r="D28" s="8" t="n"/>
      <c r="E28" s="8" t="n"/>
      <c r="F28" s="12">
        <f>IFERROR(D28-E28,"")</f>
        <v/>
      </c>
    </row>
    <row r="29">
      <c r="A29" s="6" t="n">
        <v>14</v>
      </c>
      <c r="B29" s="7" t="inlineStr">
        <is>
          <t>衣服・美容</t>
        </is>
      </c>
      <c r="C29" s="6" t="inlineStr">
        <is>
          <t>変動</t>
        </is>
      </c>
      <c r="D29" s="8" t="n"/>
      <c r="E29" s="8" t="n"/>
      <c r="F29" s="12">
        <f>IFERROR(D29-E29,"")</f>
        <v/>
      </c>
    </row>
    <row r="30">
      <c r="A30" s="6" t="n">
        <v>15</v>
      </c>
      <c r="B30" s="7" t="inlineStr">
        <is>
          <t>交通費（電車/バス/ガソリン）</t>
        </is>
      </c>
      <c r="C30" s="6" t="inlineStr">
        <is>
          <t>変動</t>
        </is>
      </c>
      <c r="D30" s="8" t="n"/>
      <c r="E30" s="8" t="n"/>
      <c r="F30" s="12">
        <f>IFERROR(D30-E30,"")</f>
        <v/>
      </c>
    </row>
    <row r="31">
      <c r="A31" s="6" t="n">
        <v>16</v>
      </c>
      <c r="B31" s="7" t="inlineStr">
        <is>
          <t>交際費（飲み会/プレゼント）</t>
        </is>
      </c>
      <c r="C31" s="6" t="inlineStr">
        <is>
          <t>変動</t>
        </is>
      </c>
      <c r="D31" s="8" t="n"/>
      <c r="E31" s="8" t="n"/>
      <c r="F31" s="12">
        <f>IFERROR(D31-E31,"")</f>
        <v/>
      </c>
    </row>
    <row r="32">
      <c r="A32" s="6" t="n">
        <v>17</v>
      </c>
      <c r="B32" s="7" t="inlineStr">
        <is>
          <t>医療費（病院/薬）</t>
        </is>
      </c>
      <c r="C32" s="6" t="inlineStr">
        <is>
          <t>変動</t>
        </is>
      </c>
      <c r="D32" s="8" t="n"/>
      <c r="E32" s="8" t="n"/>
      <c r="F32" s="12">
        <f>IFERROR(D32-E32,"")</f>
        <v/>
      </c>
    </row>
    <row r="33">
      <c r="A33" s="6" t="n">
        <v>18</v>
      </c>
      <c r="B33" s="7" t="inlineStr">
        <is>
          <t>教育費（学費/教材/習い事）</t>
        </is>
      </c>
      <c r="C33" s="6" t="inlineStr">
        <is>
          <t>変動</t>
        </is>
      </c>
      <c r="D33" s="8" t="n"/>
      <c r="E33" s="8" t="n"/>
      <c r="F33" s="12">
        <f>IFERROR(D33-E33,"")</f>
        <v/>
      </c>
    </row>
    <row r="34">
      <c r="A34" s="6" t="n">
        <v>19</v>
      </c>
      <c r="B34" s="7" t="inlineStr">
        <is>
          <t>娯楽・趣味</t>
        </is>
      </c>
      <c r="C34" s="6" t="inlineStr">
        <is>
          <t>変動</t>
        </is>
      </c>
      <c r="D34" s="8" t="n"/>
      <c r="E34" s="8" t="n"/>
      <c r="F34" s="12">
        <f>IFERROR(D34-E34,"")</f>
        <v/>
      </c>
    </row>
    <row r="35">
      <c r="A35" s="6" t="n">
        <v>20</v>
      </c>
      <c r="B35" s="7" t="inlineStr">
        <is>
          <t>ペット関連</t>
        </is>
      </c>
      <c r="C35" s="6" t="inlineStr">
        <is>
          <t>変動</t>
        </is>
      </c>
      <c r="D35" s="8" t="n"/>
      <c r="E35" s="8" t="n"/>
      <c r="F35" s="12">
        <f>IFERROR(D35-E35,"")</f>
        <v/>
      </c>
    </row>
    <row r="36">
      <c r="A36" s="6" t="n">
        <v>21</v>
      </c>
      <c r="B36" s="7" t="inlineStr">
        <is>
          <t>車両関連（駐車場/車検）</t>
        </is>
      </c>
      <c r="C36" s="6" t="inlineStr">
        <is>
          <t>変動</t>
        </is>
      </c>
      <c r="D36" s="8" t="n"/>
      <c r="E36" s="8" t="n"/>
      <c r="F36" s="12">
        <f>IFERROR(D36-E36,"")</f>
        <v/>
      </c>
    </row>
    <row r="37">
      <c r="A37" s="6" t="n">
        <v>22</v>
      </c>
      <c r="B37" s="7" t="inlineStr">
        <is>
          <t>家具・家電</t>
        </is>
      </c>
      <c r="C37" s="6" t="inlineStr">
        <is>
          <t>臨時</t>
        </is>
      </c>
      <c r="D37" s="8" t="n"/>
      <c r="E37" s="8" t="n"/>
      <c r="F37" s="12">
        <f>IFERROR(D37-E37,"")</f>
        <v/>
      </c>
    </row>
    <row r="38">
      <c r="A38" s="6" t="n">
        <v>23</v>
      </c>
      <c r="B38" s="7" t="inlineStr">
        <is>
          <t>旅行</t>
        </is>
      </c>
      <c r="C38" s="6" t="inlineStr">
        <is>
          <t>臨時</t>
        </is>
      </c>
      <c r="D38" s="8" t="n"/>
      <c r="E38" s="8" t="n"/>
      <c r="F38" s="12">
        <f>IFERROR(D38-E38,"")</f>
        <v/>
      </c>
    </row>
    <row r="39">
      <c r="A39" s="6" t="n">
        <v>24</v>
      </c>
      <c r="B39" s="7" t="inlineStr">
        <is>
          <t>冠婚葬祭</t>
        </is>
      </c>
      <c r="C39" s="6" t="inlineStr">
        <is>
          <t>臨時</t>
        </is>
      </c>
      <c r="D39" s="8" t="n"/>
      <c r="E39" s="8" t="n"/>
      <c r="F39" s="12">
        <f>IFERROR(D39-E39,"")</f>
        <v/>
      </c>
    </row>
    <row r="40">
      <c r="A40" s="6" t="n">
        <v>25</v>
      </c>
      <c r="B40" s="7" t="inlineStr">
        <is>
          <t>その他</t>
        </is>
      </c>
      <c r="C40" s="6" t="inlineStr">
        <is>
          <t>その他</t>
        </is>
      </c>
      <c r="D40" s="8" t="n"/>
      <c r="E40" s="8" t="n"/>
      <c r="F40" s="12">
        <f>IFERROR(D40-E40,"")</f>
        <v/>
      </c>
    </row>
    <row r="41">
      <c r="A41" s="13" t="n"/>
      <c r="B41" s="13" t="inlineStr">
        <is>
          <t>支出合計</t>
        </is>
      </c>
      <c r="C41" s="13" t="n"/>
      <c r="D41" s="14">
        <f>SUM(D16:D40)</f>
        <v/>
      </c>
      <c r="E41" s="14">
        <f>SUM(E16:E40)</f>
        <v/>
      </c>
      <c r="F41" s="13" t="n"/>
    </row>
    <row r="43">
      <c r="B43" s="15" t="inlineStr">
        <is>
          <t>収支差額（収入−支出）</t>
        </is>
      </c>
      <c r="C43" s="15" t="n"/>
      <c r="D43" s="16">
        <f>D12-D41</f>
        <v/>
      </c>
      <c r="E43" s="16">
        <f>E12-E41</f>
        <v/>
      </c>
    </row>
  </sheetData>
  <mergeCells count="3">
    <mergeCell ref="A14:F14"/>
    <mergeCell ref="A1:F1"/>
    <mergeCell ref="A5:F5"/>
  </mergeCells>
  <pageMargins left="0.75" right="0.75" top="1" bottom="1" header="0.5" footer="0.5"/>
  <pageSetup orientation="portrait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>
      <c r="A1" s="17" t="inlineStr">
        <is>
          <t>年間サマリ（12ヶ月）</t>
        </is>
      </c>
    </row>
    <row r="3">
      <c r="A3" s="5" t="inlineStr">
        <is>
          <t>項目</t>
        </is>
      </c>
      <c r="B3" s="5" t="inlineStr">
        <is>
          <t>4月</t>
        </is>
      </c>
      <c r="C3" s="5" t="inlineStr">
        <is>
          <t>5月</t>
        </is>
      </c>
      <c r="D3" s="5" t="inlineStr">
        <is>
          <t>6月</t>
        </is>
      </c>
      <c r="E3" s="5" t="inlineStr">
        <is>
          <t>7月</t>
        </is>
      </c>
      <c r="F3" s="5" t="inlineStr">
        <is>
          <t>8月</t>
        </is>
      </c>
      <c r="G3" s="5" t="inlineStr">
        <is>
          <t>9月</t>
        </is>
      </c>
      <c r="H3" s="5" t="inlineStr">
        <is>
          <t>10月</t>
        </is>
      </c>
      <c r="I3" s="5" t="inlineStr">
        <is>
          <t>11月</t>
        </is>
      </c>
      <c r="J3" s="5" t="inlineStr">
        <is>
          <t>12月</t>
        </is>
      </c>
      <c r="K3" s="5" t="inlineStr">
        <is>
          <t>1月</t>
        </is>
      </c>
      <c r="L3" s="5" t="inlineStr">
        <is>
          <t>2月</t>
        </is>
      </c>
      <c r="M3" s="5" t="inlineStr">
        <is>
          <t>3月</t>
        </is>
      </c>
      <c r="N3" s="5" t="inlineStr">
        <is>
          <t>年間合計</t>
        </is>
      </c>
    </row>
    <row r="4">
      <c r="A4" s="18" t="inlineStr">
        <is>
          <t>収入合計</t>
        </is>
      </c>
      <c r="B4" s="19" t="n"/>
      <c r="C4" s="19" t="n"/>
      <c r="D4" s="19" t="n"/>
      <c r="E4" s="19" t="n"/>
      <c r="F4" s="19" t="n"/>
      <c r="G4" s="19" t="n"/>
      <c r="H4" s="19" t="n"/>
      <c r="I4" s="19" t="n"/>
      <c r="J4" s="19" t="n"/>
      <c r="K4" s="19" t="n"/>
      <c r="L4" s="19" t="n"/>
      <c r="M4" s="19" t="n"/>
      <c r="N4" s="20">
        <f>SUM(B4:M4)</f>
        <v/>
      </c>
    </row>
    <row r="5">
      <c r="A5" s="18" t="inlineStr">
        <is>
          <t>固定費合計</t>
        </is>
      </c>
      <c r="B5" s="19" t="n"/>
      <c r="C5" s="19" t="n"/>
      <c r="D5" s="19" t="n"/>
      <c r="E5" s="19" t="n"/>
      <c r="F5" s="19" t="n"/>
      <c r="G5" s="19" t="n"/>
      <c r="H5" s="19" t="n"/>
      <c r="I5" s="19" t="n"/>
      <c r="J5" s="19" t="n"/>
      <c r="K5" s="19" t="n"/>
      <c r="L5" s="19" t="n"/>
      <c r="M5" s="19" t="n"/>
      <c r="N5" s="20">
        <f>SUM(B5:M5)</f>
        <v/>
      </c>
    </row>
    <row r="6">
      <c r="A6" s="18" t="inlineStr">
        <is>
          <t>変動費合計</t>
        </is>
      </c>
      <c r="B6" s="19" t="n"/>
      <c r="C6" s="19" t="n"/>
      <c r="D6" s="19" t="n"/>
      <c r="E6" s="19" t="n"/>
      <c r="F6" s="19" t="n"/>
      <c r="G6" s="19" t="n"/>
      <c r="H6" s="19" t="n"/>
      <c r="I6" s="19" t="n"/>
      <c r="J6" s="19" t="n"/>
      <c r="K6" s="19" t="n"/>
      <c r="L6" s="19" t="n"/>
      <c r="M6" s="19" t="n"/>
      <c r="N6" s="20">
        <f>SUM(B6:M6)</f>
        <v/>
      </c>
    </row>
    <row r="7">
      <c r="A7" s="18" t="inlineStr">
        <is>
          <t>臨時支出</t>
        </is>
      </c>
      <c r="B7" s="19" t="n"/>
      <c r="C7" s="19" t="n"/>
      <c r="D7" s="19" t="n"/>
      <c r="E7" s="19" t="n"/>
      <c r="F7" s="19" t="n"/>
      <c r="G7" s="19" t="n"/>
      <c r="H7" s="19" t="n"/>
      <c r="I7" s="19" t="n"/>
      <c r="J7" s="19" t="n"/>
      <c r="K7" s="19" t="n"/>
      <c r="L7" s="19" t="n"/>
      <c r="M7" s="19" t="n"/>
      <c r="N7" s="20">
        <f>SUM(B7:M7)</f>
        <v/>
      </c>
    </row>
    <row r="8">
      <c r="A8" s="18" t="inlineStr">
        <is>
          <t>支出合計</t>
        </is>
      </c>
      <c r="B8" s="19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  <c r="N8" s="20">
        <f>SUM(B8:M8)</f>
        <v/>
      </c>
    </row>
    <row r="9">
      <c r="A9" s="18" t="inlineStr">
        <is>
          <t>収支差額（黒字/赤字）</t>
        </is>
      </c>
      <c r="B9" s="19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  <c r="L9" s="19" t="n"/>
      <c r="M9" s="19" t="n"/>
      <c r="N9" s="20">
        <f>SUM(B9:M9)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2" customWidth="1" min="3" max="3"/>
  </cols>
  <sheetData>
    <row r="1">
      <c r="A1" s="21" t="inlineStr">
        <is>
          <t>支出カテゴリ別 構成比（円グラフ用データ）</t>
        </is>
      </c>
    </row>
    <row r="3">
      <c r="A3" s="5" t="inlineStr">
        <is>
          <t>カテゴリ</t>
        </is>
      </c>
      <c r="B3" s="5" t="inlineStr">
        <is>
          <t>金額</t>
        </is>
      </c>
      <c r="C3" s="5" t="inlineStr">
        <is>
          <t>構成比</t>
        </is>
      </c>
    </row>
    <row r="4">
      <c r="A4" s="22" t="inlineStr">
        <is>
          <t>住居費</t>
        </is>
      </c>
      <c r="B4" s="19" t="n"/>
      <c r="C4" s="23">
        <f>IFERROR(B4/SUM($B$4:$B$14),"")</f>
        <v/>
      </c>
    </row>
    <row r="5">
      <c r="A5" s="22" t="inlineStr">
        <is>
          <t>水道光熱費</t>
        </is>
      </c>
      <c r="B5" s="19" t="n"/>
      <c r="C5" s="23">
        <f>IFERROR(B5/SUM($B$4:$B$14),"")</f>
        <v/>
      </c>
    </row>
    <row r="6">
      <c r="A6" s="22" t="inlineStr">
        <is>
          <t>通信費</t>
        </is>
      </c>
      <c r="B6" s="19" t="n"/>
      <c r="C6" s="23">
        <f>IFERROR(B6/SUM($B$4:$B$14),"")</f>
        <v/>
      </c>
    </row>
    <row r="7">
      <c r="A7" s="22" t="inlineStr">
        <is>
          <t>保険料</t>
        </is>
      </c>
      <c r="B7" s="19" t="n"/>
      <c r="C7" s="23">
        <f>IFERROR(B7/SUM($B$4:$B$14),"")</f>
        <v/>
      </c>
    </row>
    <row r="8">
      <c r="A8" s="22" t="inlineStr">
        <is>
          <t>食費</t>
        </is>
      </c>
      <c r="B8" s="19" t="n"/>
      <c r="C8" s="23">
        <f>IFERROR(B8/SUM($B$4:$B$14),"")</f>
        <v/>
      </c>
    </row>
    <row r="9">
      <c r="A9" s="22" t="inlineStr">
        <is>
          <t>日用品</t>
        </is>
      </c>
      <c r="B9" s="19" t="n"/>
      <c r="C9" s="23">
        <f>IFERROR(B9/SUM($B$4:$B$14),"")</f>
        <v/>
      </c>
    </row>
    <row r="10">
      <c r="A10" s="22" t="inlineStr">
        <is>
          <t>交通費</t>
        </is>
      </c>
      <c r="B10" s="19" t="n"/>
      <c r="C10" s="23">
        <f>IFERROR(B10/SUM($B$4:$B$14),"")</f>
        <v/>
      </c>
    </row>
    <row r="11">
      <c r="A11" s="22" t="inlineStr">
        <is>
          <t>医療費</t>
        </is>
      </c>
      <c r="B11" s="19" t="n"/>
      <c r="C11" s="23">
        <f>IFERROR(B11/SUM($B$4:$B$14),"")</f>
        <v/>
      </c>
    </row>
    <row r="12">
      <c r="A12" s="22" t="inlineStr">
        <is>
          <t>教育費</t>
        </is>
      </c>
      <c r="B12" s="19" t="n"/>
      <c r="C12" s="23">
        <f>IFERROR(B12/SUM($B$4:$B$14),"")</f>
        <v/>
      </c>
    </row>
    <row r="13">
      <c r="A13" s="22" t="inlineStr">
        <is>
          <t>娯楽</t>
        </is>
      </c>
      <c r="B13" s="19" t="n"/>
      <c r="C13" s="23">
        <f>IFERROR(B13/SUM($B$4:$B$14),"")</f>
        <v/>
      </c>
    </row>
    <row r="14">
      <c r="A14" s="22" t="inlineStr">
        <is>
          <t>その他</t>
        </is>
      </c>
      <c r="B14" s="19" t="n"/>
      <c r="C14" s="23">
        <f>IFERROR(B14/SUM($B$4:$B$14),"")</f>
        <v/>
      </c>
    </row>
    <row r="15">
      <c r="A15" s="18" t="inlineStr">
        <is>
          <t>合計</t>
        </is>
      </c>
      <c r="B15" s="24">
        <f>SUM(B4:B14)</f>
        <v/>
      </c>
      <c r="C15" s="22" t="n"/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7" t="inlineStr">
        <is>
          <t>年間目標管理シート</t>
        </is>
      </c>
    </row>
    <row r="3">
      <c r="A3" s="5" t="inlineStr">
        <is>
          <t>目標項目</t>
        </is>
      </c>
      <c r="B3" s="5" t="inlineStr">
        <is>
          <t>年間目標額</t>
        </is>
      </c>
      <c r="C3" s="5" t="inlineStr">
        <is>
          <t>月次目標額</t>
        </is>
      </c>
      <c r="D3" s="5" t="inlineStr">
        <is>
          <t>月次実績平均</t>
        </is>
      </c>
      <c r="E3" s="5" t="inlineStr">
        <is>
          <t>達成率</t>
        </is>
      </c>
    </row>
    <row r="4">
      <c r="A4" s="22" t="inlineStr">
        <is>
          <t>貯蓄目標</t>
        </is>
      </c>
      <c r="B4" s="19" t="n">
        <v>1200000</v>
      </c>
      <c r="C4" s="19">
        <f>B4/12</f>
        <v/>
      </c>
      <c r="D4" s="19" t="n"/>
      <c r="E4" s="23">
        <f>IFERROR(D4/C4,"")</f>
        <v/>
      </c>
    </row>
    <row r="5">
      <c r="A5" s="22" t="inlineStr">
        <is>
          <t>iDeCo拠出</t>
        </is>
      </c>
      <c r="B5" s="19" t="n">
        <v>276000</v>
      </c>
      <c r="C5" s="19">
        <f>B5/12</f>
        <v/>
      </c>
      <c r="D5" s="19" t="n"/>
      <c r="E5" s="23">
        <f>IFERROR(D5/C5,"")</f>
        <v/>
      </c>
    </row>
    <row r="6">
      <c r="A6" s="22" t="inlineStr">
        <is>
          <t>NISA積立</t>
        </is>
      </c>
      <c r="B6" s="19" t="n">
        <v>1200000</v>
      </c>
      <c r="C6" s="19">
        <f>B6/12</f>
        <v/>
      </c>
      <c r="D6" s="19" t="n"/>
      <c r="E6" s="23">
        <f>IFERROR(D6/C6,"")</f>
        <v/>
      </c>
    </row>
    <row r="7">
      <c r="A7" s="22" t="inlineStr">
        <is>
          <t>教育資金準備</t>
        </is>
      </c>
      <c r="B7" s="19" t="n">
        <v>600000</v>
      </c>
      <c r="C7" s="19">
        <f>B7/12</f>
        <v/>
      </c>
      <c r="D7" s="19" t="n"/>
      <c r="E7" s="23">
        <f>IFERROR(D7/C7,"")</f>
        <v/>
      </c>
    </row>
    <row r="8">
      <c r="A8" s="22" t="inlineStr">
        <is>
          <t>住宅頭金準備</t>
        </is>
      </c>
      <c r="B8" s="19" t="n">
        <v>1500000</v>
      </c>
      <c r="C8" s="19">
        <f>B8/12</f>
        <v/>
      </c>
      <c r="D8" s="19" t="n"/>
      <c r="E8" s="23">
        <f>IFERROR(D8/C8,"")</f>
        <v/>
      </c>
    </row>
    <row r="9">
      <c r="A9" s="22" t="inlineStr">
        <is>
          <t>旅行積立</t>
        </is>
      </c>
      <c r="B9" s="19" t="n">
        <v>240000</v>
      </c>
      <c r="C9" s="19">
        <f>B9/12</f>
        <v/>
      </c>
      <c r="D9" s="19" t="n"/>
      <c r="E9" s="23">
        <f>IFERROR(D9/C9,"")</f>
        <v/>
      </c>
    </row>
    <row r="10">
      <c r="A10" s="22" t="inlineStr">
        <is>
          <t>緊急資金</t>
        </is>
      </c>
      <c r="B10" s="19" t="n">
        <v>600000</v>
      </c>
      <c r="C10" s="19">
        <f>B10/12</f>
        <v/>
      </c>
      <c r="D10" s="19" t="n"/>
      <c r="E10" s="23">
        <f>IFERROR(D10/C10,"")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4" customWidth="1" min="3" max="3"/>
    <col width="12" customWidth="1" min="4" max="4"/>
    <col width="14" customWidth="1" min="5" max="5"/>
    <col width="24" customWidth="1" min="6" max="6"/>
  </cols>
  <sheetData>
    <row r="1">
      <c r="A1" s="17" t="inlineStr">
        <is>
          <t>固定費見直しシート（年間効果試算）</t>
        </is>
      </c>
    </row>
    <row r="3">
      <c r="A3" s="5" t="inlineStr">
        <is>
          <t>項目</t>
        </is>
      </c>
      <c r="B3" s="5" t="inlineStr">
        <is>
          <t>現在/月</t>
        </is>
      </c>
      <c r="C3" s="5" t="inlineStr">
        <is>
          <t>見直し後/月</t>
        </is>
      </c>
      <c r="D3" s="5" t="inlineStr">
        <is>
          <t>月削減額</t>
        </is>
      </c>
      <c r="E3" s="5" t="inlineStr">
        <is>
          <t>年間削減額</t>
        </is>
      </c>
      <c r="F3" s="5" t="inlineStr">
        <is>
          <t>メモ</t>
        </is>
      </c>
    </row>
    <row r="4">
      <c r="A4" s="22" t="inlineStr">
        <is>
          <t>携帯通信費</t>
        </is>
      </c>
      <c r="B4" s="19" t="n">
        <v>8000</v>
      </c>
      <c r="C4" s="19" t="n">
        <v>3000</v>
      </c>
      <c r="D4" s="19">
        <f>B4-C4</f>
        <v/>
      </c>
      <c r="E4" s="19">
        <f>D4*12</f>
        <v/>
      </c>
      <c r="F4" s="22" t="inlineStr">
        <is>
          <t>格安SIMへ乗換</t>
        </is>
      </c>
    </row>
    <row r="5">
      <c r="A5" s="22" t="inlineStr">
        <is>
          <t>インターネット</t>
        </is>
      </c>
      <c r="B5" s="19" t="n">
        <v>6000</v>
      </c>
      <c r="C5" s="19" t="n">
        <v>4500</v>
      </c>
      <c r="D5" s="19">
        <f>B5-C5</f>
        <v/>
      </c>
      <c r="E5" s="19">
        <f>D5*12</f>
        <v/>
      </c>
      <c r="F5" s="22" t="inlineStr">
        <is>
          <t>光回線見直し</t>
        </is>
      </c>
    </row>
    <row r="6">
      <c r="A6" s="22" t="inlineStr">
        <is>
          <t>動画サブスク</t>
        </is>
      </c>
      <c r="B6" s="19" t="n">
        <v>3000</v>
      </c>
      <c r="C6" s="19" t="n">
        <v>1500</v>
      </c>
      <c r="D6" s="19">
        <f>B6-C6</f>
        <v/>
      </c>
      <c r="E6" s="19">
        <f>D6*12</f>
        <v/>
      </c>
      <c r="F6" s="22" t="inlineStr">
        <is>
          <t>解約整理</t>
        </is>
      </c>
    </row>
    <row r="7">
      <c r="A7" s="22" t="inlineStr">
        <is>
          <t>生命保険</t>
        </is>
      </c>
      <c r="B7" s="19" t="n">
        <v>15000</v>
      </c>
      <c r="C7" s="19" t="n">
        <v>8000</v>
      </c>
      <c r="D7" s="19">
        <f>B7-C7</f>
        <v/>
      </c>
      <c r="E7" s="19">
        <f>D7*12</f>
        <v/>
      </c>
      <c r="F7" s="22" t="inlineStr">
        <is>
          <t>掛け捨て見直し</t>
        </is>
      </c>
    </row>
    <row r="8">
      <c r="A8" s="22" t="inlineStr">
        <is>
          <t>医療保険</t>
        </is>
      </c>
      <c r="B8" s="19" t="n">
        <v>8000</v>
      </c>
      <c r="C8" s="19" t="n">
        <v>3500</v>
      </c>
      <c r="D8" s="19">
        <f>B8-C8</f>
        <v/>
      </c>
      <c r="E8" s="19">
        <f>D8*12</f>
        <v/>
      </c>
      <c r="F8" s="22" t="inlineStr">
        <is>
          <t>カバー範囲整理</t>
        </is>
      </c>
    </row>
    <row r="9">
      <c r="A9" s="22" t="inlineStr">
        <is>
          <t>電気（新電力）</t>
        </is>
      </c>
      <c r="B9" s="19" t="n">
        <v>12000</v>
      </c>
      <c r="C9" s="19" t="n">
        <v>9500</v>
      </c>
      <c r="D9" s="19">
        <f>B9-C9</f>
        <v/>
      </c>
      <c r="E9" s="19">
        <f>D9*12</f>
        <v/>
      </c>
      <c r="F9" s="22" t="inlineStr">
        <is>
          <t>プラン切替</t>
        </is>
      </c>
    </row>
    <row r="10">
      <c r="A10" s="22" t="inlineStr">
        <is>
          <t>ジム会費</t>
        </is>
      </c>
      <c r="B10" s="19" t="n">
        <v>8000</v>
      </c>
      <c r="C10" s="19" t="n">
        <v>0</v>
      </c>
      <c r="D10" s="19">
        <f>B10-C10</f>
        <v/>
      </c>
      <c r="E10" s="19">
        <f>D10*12</f>
        <v/>
      </c>
      <c r="F10" s="22" t="inlineStr">
        <is>
          <t>YouTubeで代替</t>
        </is>
      </c>
    </row>
    <row r="11">
      <c r="A11" s="25" t="inlineStr">
        <is>
          <t>合計</t>
        </is>
      </c>
      <c r="B11" s="25" t="n"/>
      <c r="C11" s="25" t="n"/>
      <c r="D11" s="20">
        <f>SUM(D4:D10)</f>
        <v/>
      </c>
      <c r="E11" s="20">
        <f>SUM(E4:E10)</f>
        <v/>
      </c>
      <c r="F11" s="25" t="n"/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30" customWidth="1" min="3" max="3"/>
  </cols>
  <sheetData>
    <row r="1">
      <c r="A1" s="17" t="inlineStr">
        <is>
          <t>iDeCo / NISA 積立シミュレーション</t>
        </is>
      </c>
    </row>
    <row r="3">
      <c r="A3" s="26" t="inlineStr">
        <is>
          <t>■ iDeCo（個人型確定拠出年金）</t>
        </is>
      </c>
    </row>
    <row r="4">
      <c r="A4" s="27" t="inlineStr">
        <is>
          <t>項目</t>
        </is>
      </c>
      <c r="B4" s="27" t="inlineStr">
        <is>
          <t>値</t>
        </is>
      </c>
      <c r="C4" s="27" t="inlineStr">
        <is>
          <t>備考</t>
        </is>
      </c>
    </row>
    <row r="5">
      <c r="A5" t="inlineStr">
        <is>
          <t>月額拠出</t>
        </is>
      </c>
      <c r="B5" s="28" t="n">
        <v>23000</v>
      </c>
      <c r="C5" t="inlineStr">
        <is>
          <t>会社員（企業年金なし）の上限</t>
        </is>
      </c>
    </row>
    <row r="6">
      <c r="A6" t="inlineStr">
        <is>
          <t>年間拠出</t>
        </is>
      </c>
      <c r="B6" s="28">
        <f>B5*12</f>
        <v/>
      </c>
      <c r="C6" t="inlineStr">
        <is>
          <t>276,000円</t>
        </is>
      </c>
    </row>
    <row r="7">
      <c r="A7" t="inlineStr">
        <is>
          <t>想定利回り（年）</t>
        </is>
      </c>
      <c r="B7" s="29" t="n">
        <v>0.04</v>
      </c>
      <c r="C7" t="inlineStr">
        <is>
          <t>4%（インデックス想定）</t>
        </is>
      </c>
    </row>
    <row r="8">
      <c r="A8" t="inlineStr">
        <is>
          <t>運用期間（年）</t>
        </is>
      </c>
      <c r="B8" t="n">
        <v>30</v>
      </c>
      <c r="C8" t="inlineStr">
        <is>
          <t>30〜60歳まで</t>
        </is>
      </c>
    </row>
    <row r="9">
      <c r="A9" t="inlineStr">
        <is>
          <t>運用後元利合計</t>
        </is>
      </c>
      <c r="B9" s="28">
        <f>B6*((1+B7)^B8-1)/B7</f>
        <v/>
      </c>
      <c r="C9" t="inlineStr">
        <is>
          <t>複利計算</t>
        </is>
      </c>
    </row>
    <row r="10">
      <c r="A10" t="inlineStr">
        <is>
          <t>所得控除（年）</t>
        </is>
      </c>
      <c r="B10" s="28">
        <f>B6*0.3</f>
        <v/>
      </c>
      <c r="C10" t="inlineStr">
        <is>
          <t>所得税+住民税30%想定</t>
        </is>
      </c>
    </row>
    <row r="13">
      <c r="A13" s="26" t="inlineStr">
        <is>
          <t>■ NISA（つみたて投資枠）</t>
        </is>
      </c>
    </row>
    <row r="14">
      <c r="A14" s="27" t="inlineStr">
        <is>
          <t>項目</t>
        </is>
      </c>
      <c r="B14" s="27" t="inlineStr">
        <is>
          <t>値</t>
        </is>
      </c>
      <c r="C14" s="27" t="inlineStr">
        <is>
          <t>備考</t>
        </is>
      </c>
    </row>
    <row r="15">
      <c r="A15" t="inlineStr">
        <is>
          <t>月額積立</t>
        </is>
      </c>
      <c r="B15" s="28" t="n">
        <v>100000</v>
      </c>
      <c r="C15" t="inlineStr">
        <is>
          <t>上限月10万円（年120万）</t>
        </is>
      </c>
    </row>
    <row r="16">
      <c r="A16" t="inlineStr">
        <is>
          <t>年間積立</t>
        </is>
      </c>
      <c r="B16" s="28">
        <f>B15*12</f>
        <v/>
      </c>
      <c r="C16" t="inlineStr">
        <is>
          <t>1,200,000円</t>
        </is>
      </c>
    </row>
    <row r="17">
      <c r="A17" t="inlineStr">
        <is>
          <t>想定利回り（年）</t>
        </is>
      </c>
      <c r="B17" s="29" t="n">
        <v>0.05</v>
      </c>
      <c r="C17" t="inlineStr">
        <is>
          <t>5%（全世界株想定）</t>
        </is>
      </c>
    </row>
    <row r="18">
      <c r="A18" t="inlineStr">
        <is>
          <t>運用期間（年）</t>
        </is>
      </c>
      <c r="B18" t="n">
        <v>20</v>
      </c>
      <c r="C18" t="inlineStr">
        <is>
          <t>長期保有が前提</t>
        </is>
      </c>
    </row>
    <row r="19">
      <c r="A19" t="inlineStr">
        <is>
          <t>運用後元利合計</t>
        </is>
      </c>
      <c r="B19" s="28">
        <f>B16*((1+B17)^B18-1)/B17</f>
        <v/>
      </c>
      <c r="C19" t="inlineStr">
        <is>
          <t>複利計算</t>
        </is>
      </c>
    </row>
    <row r="20">
      <c r="A20" t="inlineStr">
        <is>
          <t>運用益（非課税）</t>
        </is>
      </c>
      <c r="B20" s="28">
        <f>B19-B16*B18</f>
        <v/>
      </c>
      <c r="C20" t="inlineStr">
        <is>
          <t>通常20%課税が0%</t>
        </is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30" t="inlineStr">
        <is>
          <t>家計簿 完全版 使い方</t>
        </is>
      </c>
    </row>
    <row r="2">
      <c r="A2" s="31" t="inlineStr"/>
    </row>
    <row r="3">
      <c r="A3" s="31" t="inlineStr">
        <is>
          <t>1. 月次収支シート: 25カテゴリの予算と実績を入力。差異が自動計算されます。</t>
        </is>
      </c>
    </row>
    <row r="4">
      <c r="A4" s="31" t="inlineStr">
        <is>
          <t>2. 年間サマリシート: 12ヶ月分の収支推移を一覧で管理。</t>
        </is>
      </c>
    </row>
    <row r="5">
      <c r="A5" s="31" t="inlineStr">
        <is>
          <t>3. カテゴリ別グラフ: 支出構成比が円グラフで可視化されます。</t>
        </is>
      </c>
    </row>
    <row r="6">
      <c r="A6" s="31" t="inlineStr">
        <is>
          <t>4. 目標管理シート: 貯蓄/iDeCo/NISA等の目標達成率を月次でチェック。</t>
        </is>
      </c>
    </row>
    <row r="7">
      <c r="A7" s="31" t="inlineStr">
        <is>
          <t>5. 固定費見直しシート: 削減候補項目の年間効果を試算できます。</t>
        </is>
      </c>
    </row>
    <row r="8">
      <c r="A8" s="31" t="inlineStr">
        <is>
          <t>6. iDeCo・NISAシート: 拠出額・利回り・期間を入れると複利計算で将来値を算出。</t>
        </is>
      </c>
    </row>
    <row r="9">
      <c r="A9" s="31" t="inlineStr"/>
    </row>
    <row r="10">
      <c r="A10" s="32" t="inlineStr">
        <is>
          <t>【固定費見直しのコツ】</t>
        </is>
      </c>
    </row>
    <row r="11">
      <c r="A11" s="31" t="inlineStr">
        <is>
          <t>・通信費は格安SIM＋光回線見直しで月¥10,000削減も可能</t>
        </is>
      </c>
    </row>
    <row r="12">
      <c r="A12" s="31" t="inlineStr">
        <is>
          <t>・保険は「掛け捨て＋必要最低限」が基本。貯蓄型保険は要見直し</t>
        </is>
      </c>
    </row>
    <row r="13">
      <c r="A13" s="31" t="inlineStr">
        <is>
          <t>・サブスクは「3ヶ月使わなかったら解約」ルールを徹底</t>
        </is>
      </c>
    </row>
    <row r="14">
      <c r="A14" s="31" t="inlineStr"/>
    </row>
    <row r="15">
      <c r="A15" s="32" t="inlineStr">
        <is>
          <t>【iDeCo・NISAの基本】</t>
        </is>
      </c>
    </row>
    <row r="16">
      <c r="A16" s="31" t="inlineStr">
        <is>
          <t>・iDeCo: 60歳まで引き出せないが所得控除メリット大</t>
        </is>
      </c>
    </row>
    <row r="17">
      <c r="A17" s="31" t="inlineStr">
        <is>
          <t>・NISA: いつでも引き出し可能。長期積立に最適</t>
        </is>
      </c>
    </row>
    <row r="18">
      <c r="A18" s="31" t="inlineStr">
        <is>
          <t>・両方併用が王道。家計に余裕があればフル活用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2026-05-12T05:18:36Z</dcterms:created>
  <dcterms:modified xmlns:dcterms="http://purl.org/dc/terms/" xmlns:xsi="http://www.w3.org/2001/XMLSchema-instance" xsi:type="dcterms:W3CDTF">2026-05-12T05:18:36Z</dcterms:modified>
</cp:coreProperties>
</file>