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録一覧" sheetId="1" state="visible" r:id="rId1"/>
    <sheet xmlns:r="http://schemas.openxmlformats.org/officeDocument/2006/relationships" name="集計" sheetId="2" state="visible" r:id="rId2"/>
    <sheet xmlns:r="http://schemas.openxmlformats.org/officeDocument/2006/relationships" name="記入例" sheetId="3" state="visible" r:id="rId3"/>
    <sheet xmlns:r="http://schemas.openxmlformats.org/officeDocument/2006/relationships" name="選択肢" sheetId="4" state="visible" r:id="rId4"/>
  </sheets>
  <definedNames>
    <definedName name="_xlnm.Print_Titles" localSheetId="0">'記録一覧'!$3:$3</definedName>
    <definedName name="_xlnm.Print_Titles" localSheetId="2">'記入例'!$3:$3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m/dd(aaa)"/>
    <numFmt numFmtId="165" formatCode="hh:mm"/>
    <numFmt numFmtId="166" formatCode="0.0%"/>
  </numFmts>
  <fonts count="8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color rgb="0066707A"/>
      <sz val="8.5"/>
    </font>
    <font>
      <name val="Yu Gothic"/>
      <b val="1"/>
      <color rgb="00FFFFFF"/>
      <sz val="9"/>
    </font>
    <font>
      <name val="Yu Gothic"/>
      <color rgb="001A1A1A"/>
      <sz val="9"/>
    </font>
    <font>
      <name val="Yu Gothic"/>
      <b val="1"/>
      <color rgb="001B3A5C"/>
      <sz val="11"/>
    </font>
    <font>
      <name val="Yu Gothic"/>
      <color theme="1"/>
      <sz val="11"/>
    </font>
    <font>
      <name val="Yu Gothic"/>
      <b val="1"/>
      <color rgb="FF1B3A5C"/>
      <sz val="11"/>
    </font>
  </fonts>
  <fills count="6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4A5D73"/>
      </patternFill>
    </fill>
    <fill>
      <patternFill patternType="solid">
        <fgColor rgb="00FFF9E6"/>
      </patternFill>
    </fill>
    <fill>
      <patternFill patternType="solid">
        <fgColor rgb="00F2F2EF"/>
      </patternFill>
    </fill>
  </fills>
  <borders count="7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/>
      <bottom/>
    </border>
    <border>
      <left/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1" fontId="5" fillId="0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wrapText="1"/>
    </xf>
    <xf numFmtId="166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center" wrapText="1"/>
    </xf>
    <xf numFmtId="0" fontId="1" fillId="2" borderId="5" applyAlignment="1" pivotButton="0" quotePrefix="0" xfId="0">
      <alignment horizontal="left" vertical="center" wrapText="1"/>
    </xf>
    <xf numFmtId="0" fontId="6" fillId="0" borderId="5" pivotButton="0" quotePrefix="0" xfId="0"/>
    <xf numFmtId="0" fontId="2" fillId="0" borderId="5" applyAlignment="1" pivotButton="0" quotePrefix="0" xfId="0">
      <alignment horizontal="left" vertical="center" wrapText="1"/>
    </xf>
    <xf numFmtId="0" fontId="6" fillId="0" borderId="6" pivotButton="0" quotePrefix="0" xfId="0"/>
    <xf numFmtId="1" fontId="7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03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9" customWidth="1" min="3" max="3"/>
    <col width="10" customWidth="1" min="4" max="4"/>
    <col width="13" customWidth="1" min="5" max="5"/>
    <col width="20" customWidth="1" min="6" max="6"/>
    <col width="14" customWidth="1" min="7" max="7"/>
    <col width="40" customWidth="1" min="8" max="8"/>
    <col width="22" customWidth="1" min="9" max="9"/>
    <col width="24" customWidth="1" min="10" max="10"/>
    <col width="6" customWidth="1" min="11" max="11"/>
    <col width="6" customWidth="1" min="12" max="12"/>
    <col width="6" customWidth="1" min="13" max="13"/>
    <col width="28" customWidth="1" min="14" max="14"/>
    <col width="28" customWidth="1" min="15" max="15"/>
    <col width="14" customWidth="1" min="16" max="16"/>
    <col width="16" customWidth="1" min="17" max="17"/>
  </cols>
  <sheetData>
    <row r="1" ht="26" customHeight="1">
      <c r="A1" s="21" t="inlineStr">
        <is>
          <t>介護ヒヤリハット報告書　記録一覧（1件1行）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2" t="n"/>
      <c r="O1" s="22" t="n"/>
      <c r="P1" s="22" t="n"/>
      <c r="Q1" s="22" t="n"/>
    </row>
    <row r="2" ht="44" customHeight="1">
      <c r="A2" s="23" t="inlineStr">
        <is>
          <t>黄色の欄に入力します。「発生時刻」を入れると「時間帯」が自動で出ます。「発生場所」「種別」「要因」は一覧から選びます（一覧の言葉は「選択肢」シートで書き換えられます）。「状況」には見たとおりの事実だけを書き、「〜と思われる」は「推測」の欄に書きます。集計は「集計」シートに自動で出ます。厚生労働省のガイドライン（令和7年11月）の考え方を取り入れた当サイトの様式で、公的な様式ではありません。</t>
        </is>
      </c>
      <c r="B2" s="22" t="n"/>
      <c r="C2" s="22" t="n"/>
      <c r="D2" s="22" t="n"/>
      <c r="E2" s="22" t="n"/>
      <c r="F2" s="22" t="n"/>
      <c r="G2" s="22" t="n"/>
      <c r="H2" s="22" t="n"/>
      <c r="I2" s="22" t="n"/>
      <c r="J2" s="22" t="n"/>
      <c r="K2" s="22" t="n"/>
      <c r="L2" s="22" t="n"/>
      <c r="M2" s="22" t="n"/>
      <c r="N2" s="22" t="n"/>
      <c r="O2" s="22" t="n"/>
      <c r="P2" s="22" t="n"/>
      <c r="Q2" s="22" t="n"/>
    </row>
    <row r="3" ht="40" customHeight="1">
      <c r="A3" s="4" t="inlineStr">
        <is>
          <t>番号</t>
        </is>
      </c>
      <c r="B3" s="4" t="inlineStr">
        <is>
          <t>発生日</t>
        </is>
      </c>
      <c r="C3" s="4" t="inlineStr">
        <is>
          <t>発生時刻</t>
        </is>
      </c>
      <c r="D3" s="5" t="inlineStr">
        <is>
          <t>時間帯
（自動）</t>
        </is>
      </c>
      <c r="E3" s="4" t="inlineStr">
        <is>
          <t>発生場所</t>
        </is>
      </c>
      <c r="F3" s="4" t="inlineStr">
        <is>
          <t>種別</t>
        </is>
      </c>
      <c r="G3" s="4" t="inlineStr">
        <is>
          <t>発見者・報告者</t>
        </is>
      </c>
      <c r="H3" s="4" t="inlineStr">
        <is>
          <t>状況（時系列）
見たとおりの事実だけ</t>
        </is>
      </c>
      <c r="I3" s="4" t="inlineStr">
        <is>
          <t>利用者の状態
（その場の事実）</t>
        </is>
      </c>
      <c r="J3" s="4" t="inlineStr">
        <is>
          <t>推測
（わかっていないこと）</t>
        </is>
      </c>
      <c r="K3" s="4" t="inlineStr">
        <is>
          <t>要因
本人</t>
        </is>
      </c>
      <c r="L3" s="4" t="inlineStr">
        <is>
          <t>要因
職員</t>
        </is>
      </c>
      <c r="M3" s="4" t="inlineStr">
        <is>
          <t>要因
環境</t>
        </is>
      </c>
      <c r="N3" s="4" t="inlineStr">
        <is>
          <t>対応
（その場でしたこと）</t>
        </is>
      </c>
      <c r="O3" s="4" t="inlineStr">
        <is>
          <t>検討した対策（案）</t>
        </is>
      </c>
      <c r="P3" s="4" t="inlineStr">
        <is>
          <t>共有した日</t>
        </is>
      </c>
      <c r="Q3" s="4" t="inlineStr">
        <is>
          <t>委員会などに出した日
（予定を含む）</t>
        </is>
      </c>
    </row>
    <row r="4">
      <c r="A4" s="6" t="n"/>
      <c r="B4" s="7" t="n"/>
      <c r="C4" s="8" t="n"/>
      <c r="D4" s="9" t="str">
        <f>IFERROR(IF(C4="","",INDEX('選択肢'!$F$4:$F$11,MATCH(HOUR(C4),'選択肢'!$E$4:$E$11,1))),"")</f>
        <v/>
      </c>
      <c r="E4" s="10" t="n"/>
      <c r="F4" s="10" t="n"/>
      <c r="G4" s="10" t="n"/>
      <c r="H4" s="10" t="n"/>
      <c r="I4" s="10" t="n"/>
      <c r="J4" s="10" t="n"/>
      <c r="K4" s="6" t="n"/>
      <c r="L4" s="6" t="n"/>
      <c r="M4" s="6" t="n"/>
      <c r="N4" s="10" t="n"/>
      <c r="O4" s="10" t="n"/>
      <c r="P4" s="7" t="n"/>
      <c r="Q4" s="7" t="n"/>
    </row>
    <row r="5">
      <c r="A5" s="6" t="n"/>
      <c r="B5" s="7" t="n"/>
      <c r="C5" s="8" t="n"/>
      <c r="D5" s="9" t="str">
        <f>IFERROR(IF(C5="","",INDEX('選択肢'!$F$4:$F$11,MATCH(HOUR(C5),'選択肢'!$E$4:$E$11,1))),"")</f>
        <v/>
      </c>
      <c r="E5" s="10" t="n"/>
      <c r="F5" s="10" t="n"/>
      <c r="G5" s="10" t="n"/>
      <c r="H5" s="10" t="n"/>
      <c r="I5" s="10" t="n"/>
      <c r="J5" s="10" t="n"/>
      <c r="K5" s="6" t="n"/>
      <c r="L5" s="6" t="n"/>
      <c r="M5" s="6" t="n"/>
      <c r="N5" s="10" t="n"/>
      <c r="O5" s="10" t="n"/>
      <c r="P5" s="7" t="n"/>
      <c r="Q5" s="7" t="n"/>
    </row>
    <row r="6">
      <c r="A6" s="6" t="n"/>
      <c r="B6" s="7" t="n"/>
      <c r="C6" s="8" t="n"/>
      <c r="D6" s="9" t="str">
        <f>IFERROR(IF(C6="","",INDEX('選択肢'!$F$4:$F$11,MATCH(HOUR(C6),'選択肢'!$E$4:$E$11,1))),"")</f>
        <v/>
      </c>
      <c r="E6" s="10" t="n"/>
      <c r="F6" s="10" t="n"/>
      <c r="G6" s="10" t="n"/>
      <c r="H6" s="10" t="n"/>
      <c r="I6" s="10" t="n"/>
      <c r="J6" s="10" t="n"/>
      <c r="K6" s="6" t="n"/>
      <c r="L6" s="6" t="n"/>
      <c r="M6" s="6" t="n"/>
      <c r="N6" s="10" t="n"/>
      <c r="O6" s="10" t="n"/>
      <c r="P6" s="7" t="n"/>
      <c r="Q6" s="7" t="n"/>
    </row>
    <row r="7">
      <c r="A7" s="6" t="n"/>
      <c r="B7" s="7" t="n"/>
      <c r="C7" s="8" t="n"/>
      <c r="D7" s="9" t="str">
        <f>IFERROR(IF(C7="","",INDEX('選択肢'!$F$4:$F$11,MATCH(HOUR(C7),'選択肢'!$E$4:$E$11,1))),"")</f>
        <v/>
      </c>
      <c r="E7" s="10" t="n"/>
      <c r="F7" s="10" t="n"/>
      <c r="G7" s="10" t="n"/>
      <c r="H7" s="10" t="n"/>
      <c r="I7" s="10" t="n"/>
      <c r="J7" s="10" t="n"/>
      <c r="K7" s="6" t="n"/>
      <c r="L7" s="6" t="n"/>
      <c r="M7" s="6" t="n"/>
      <c r="N7" s="10" t="n"/>
      <c r="O7" s="10" t="n"/>
      <c r="P7" s="7" t="n"/>
      <c r="Q7" s="7" t="n"/>
    </row>
    <row r="8">
      <c r="A8" s="6" t="n"/>
      <c r="B8" s="7" t="n"/>
      <c r="C8" s="8" t="n"/>
      <c r="D8" s="9" t="str">
        <f>IFERROR(IF(C8="","",INDEX('選択肢'!$F$4:$F$11,MATCH(HOUR(C8),'選択肢'!$E$4:$E$11,1))),"")</f>
        <v/>
      </c>
      <c r="E8" s="10" t="n"/>
      <c r="F8" s="10" t="n"/>
      <c r="G8" s="10" t="n"/>
      <c r="H8" s="10" t="n"/>
      <c r="I8" s="10" t="n"/>
      <c r="J8" s="10" t="n"/>
      <c r="K8" s="6" t="n"/>
      <c r="L8" s="6" t="n"/>
      <c r="M8" s="6" t="n"/>
      <c r="N8" s="10" t="n"/>
      <c r="O8" s="10" t="n"/>
      <c r="P8" s="7" t="n"/>
      <c r="Q8" s="7" t="n"/>
    </row>
    <row r="9">
      <c r="A9" s="6" t="n"/>
      <c r="B9" s="7" t="n"/>
      <c r="C9" s="8" t="n"/>
      <c r="D9" s="9" t="str">
        <f>IFERROR(IF(C9="","",INDEX('選択肢'!$F$4:$F$11,MATCH(HOUR(C9),'選択肢'!$E$4:$E$11,1))),"")</f>
        <v/>
      </c>
      <c r="E9" s="10" t="n"/>
      <c r="F9" s="10" t="n"/>
      <c r="G9" s="10" t="n"/>
      <c r="H9" s="10" t="n"/>
      <c r="I9" s="10" t="n"/>
      <c r="J9" s="10" t="n"/>
      <c r="K9" s="6" t="n"/>
      <c r="L9" s="6" t="n"/>
      <c r="M9" s="6" t="n"/>
      <c r="N9" s="10" t="n"/>
      <c r="O9" s="10" t="n"/>
      <c r="P9" s="7" t="n"/>
      <c r="Q9" s="7" t="n"/>
    </row>
    <row r="10">
      <c r="A10" s="6" t="n"/>
      <c r="B10" s="7" t="n"/>
      <c r="C10" s="8" t="n"/>
      <c r="D10" s="9" t="str">
        <f>IFERROR(IF(C10="","",INDEX('選択肢'!$F$4:$F$11,MATCH(HOUR(C10),'選択肢'!$E$4:$E$11,1))),"")</f>
        <v/>
      </c>
      <c r="E10" s="10" t="n"/>
      <c r="F10" s="10" t="n"/>
      <c r="G10" s="10" t="n"/>
      <c r="H10" s="10" t="n"/>
      <c r="I10" s="10" t="n"/>
      <c r="J10" s="10" t="n"/>
      <c r="K10" s="6" t="n"/>
      <c r="L10" s="6" t="n"/>
      <c r="M10" s="6" t="n"/>
      <c r="N10" s="10" t="n"/>
      <c r="O10" s="10" t="n"/>
      <c r="P10" s="7" t="n"/>
      <c r="Q10" s="7" t="n"/>
    </row>
    <row r="11">
      <c r="A11" s="6" t="n"/>
      <c r="B11" s="7" t="n"/>
      <c r="C11" s="8" t="n"/>
      <c r="D11" s="9" t="str">
        <f>IFERROR(IF(C11="","",INDEX('選択肢'!$F$4:$F$11,MATCH(HOUR(C11),'選択肢'!$E$4:$E$11,1))),"")</f>
        <v/>
      </c>
      <c r="E11" s="10" t="n"/>
      <c r="F11" s="10" t="n"/>
      <c r="G11" s="10" t="n"/>
      <c r="H11" s="10" t="n"/>
      <c r="I11" s="10" t="n"/>
      <c r="J11" s="10" t="n"/>
      <c r="K11" s="6" t="n"/>
      <c r="L11" s="6" t="n"/>
      <c r="M11" s="6" t="n"/>
      <c r="N11" s="10" t="n"/>
      <c r="O11" s="10" t="n"/>
      <c r="P11" s="7" t="n"/>
      <c r="Q11" s="7" t="n"/>
    </row>
    <row r="12">
      <c r="A12" s="6" t="n"/>
      <c r="B12" s="7" t="n"/>
      <c r="C12" s="8" t="n"/>
      <c r="D12" s="9" t="str">
        <f>IFERROR(IF(C12="","",INDEX('選択肢'!$F$4:$F$11,MATCH(HOUR(C12),'選択肢'!$E$4:$E$11,1))),"")</f>
        <v/>
      </c>
      <c r="E12" s="10" t="n"/>
      <c r="F12" s="10" t="n"/>
      <c r="G12" s="10" t="n"/>
      <c r="H12" s="10" t="n"/>
      <c r="I12" s="10" t="n"/>
      <c r="J12" s="10" t="n"/>
      <c r="K12" s="6" t="n"/>
      <c r="L12" s="6" t="n"/>
      <c r="M12" s="6" t="n"/>
      <c r="N12" s="10" t="n"/>
      <c r="O12" s="10" t="n"/>
      <c r="P12" s="7" t="n"/>
      <c r="Q12" s="7" t="n"/>
    </row>
    <row r="13">
      <c r="A13" s="6" t="n"/>
      <c r="B13" s="7" t="n"/>
      <c r="C13" s="8" t="n"/>
      <c r="D13" s="9" t="str">
        <f>IFERROR(IF(C13="","",INDEX('選択肢'!$F$4:$F$11,MATCH(HOUR(C13),'選択肢'!$E$4:$E$11,1))),"")</f>
        <v/>
      </c>
      <c r="E13" s="10" t="n"/>
      <c r="F13" s="10" t="n"/>
      <c r="G13" s="10" t="n"/>
      <c r="H13" s="10" t="n"/>
      <c r="I13" s="10" t="n"/>
      <c r="J13" s="10" t="n"/>
      <c r="K13" s="6" t="n"/>
      <c r="L13" s="6" t="n"/>
      <c r="M13" s="6" t="n"/>
      <c r="N13" s="10" t="n"/>
      <c r="O13" s="10" t="n"/>
      <c r="P13" s="7" t="n"/>
      <c r="Q13" s="7" t="n"/>
    </row>
    <row r="14">
      <c r="A14" s="6" t="n"/>
      <c r="B14" s="7" t="n"/>
      <c r="C14" s="8" t="n"/>
      <c r="D14" s="9" t="str">
        <f>IFERROR(IF(C14="","",INDEX('選択肢'!$F$4:$F$11,MATCH(HOUR(C14),'選択肢'!$E$4:$E$11,1))),"")</f>
        <v/>
      </c>
      <c r="E14" s="10" t="n"/>
      <c r="F14" s="10" t="n"/>
      <c r="G14" s="10" t="n"/>
      <c r="H14" s="10" t="n"/>
      <c r="I14" s="10" t="n"/>
      <c r="J14" s="10" t="n"/>
      <c r="K14" s="6" t="n"/>
      <c r="L14" s="6" t="n"/>
      <c r="M14" s="6" t="n"/>
      <c r="N14" s="10" t="n"/>
      <c r="O14" s="10" t="n"/>
      <c r="P14" s="7" t="n"/>
      <c r="Q14" s="7" t="n"/>
    </row>
    <row r="15">
      <c r="A15" s="6" t="n"/>
      <c r="B15" s="7" t="n"/>
      <c r="C15" s="8" t="n"/>
      <c r="D15" s="9" t="str">
        <f>IFERROR(IF(C15="","",INDEX('選択肢'!$F$4:$F$11,MATCH(HOUR(C15),'選択肢'!$E$4:$E$11,1))),"")</f>
        <v/>
      </c>
      <c r="E15" s="10" t="n"/>
      <c r="F15" s="10" t="n"/>
      <c r="G15" s="10" t="n"/>
      <c r="H15" s="10" t="n"/>
      <c r="I15" s="10" t="n"/>
      <c r="J15" s="10" t="n"/>
      <c r="K15" s="6" t="n"/>
      <c r="L15" s="6" t="n"/>
      <c r="M15" s="6" t="n"/>
      <c r="N15" s="10" t="n"/>
      <c r="O15" s="10" t="n"/>
      <c r="P15" s="7" t="n"/>
      <c r="Q15" s="7" t="n"/>
    </row>
    <row r="16">
      <c r="A16" s="6" t="n"/>
      <c r="B16" s="7" t="n"/>
      <c r="C16" s="8" t="n"/>
      <c r="D16" s="9" t="str">
        <f>IFERROR(IF(C16="","",INDEX('選択肢'!$F$4:$F$11,MATCH(HOUR(C16),'選択肢'!$E$4:$E$11,1))),"")</f>
        <v/>
      </c>
      <c r="E16" s="10" t="n"/>
      <c r="F16" s="10" t="n"/>
      <c r="G16" s="10" t="n"/>
      <c r="H16" s="10" t="n"/>
      <c r="I16" s="10" t="n"/>
      <c r="J16" s="10" t="n"/>
      <c r="K16" s="6" t="n"/>
      <c r="L16" s="6" t="n"/>
      <c r="M16" s="6" t="n"/>
      <c r="N16" s="10" t="n"/>
      <c r="O16" s="10" t="n"/>
      <c r="P16" s="7" t="n"/>
      <c r="Q16" s="7" t="n"/>
    </row>
    <row r="17">
      <c r="A17" s="6" t="n"/>
      <c r="B17" s="7" t="n"/>
      <c r="C17" s="8" t="n"/>
      <c r="D17" s="9" t="str">
        <f>IFERROR(IF(C17="","",INDEX('選択肢'!$F$4:$F$11,MATCH(HOUR(C17),'選択肢'!$E$4:$E$11,1))),"")</f>
        <v/>
      </c>
      <c r="E17" s="10" t="n"/>
      <c r="F17" s="10" t="n"/>
      <c r="G17" s="10" t="n"/>
      <c r="H17" s="10" t="n"/>
      <c r="I17" s="10" t="n"/>
      <c r="J17" s="10" t="n"/>
      <c r="K17" s="6" t="n"/>
      <c r="L17" s="6" t="n"/>
      <c r="M17" s="6" t="n"/>
      <c r="N17" s="10" t="n"/>
      <c r="O17" s="10" t="n"/>
      <c r="P17" s="7" t="n"/>
      <c r="Q17" s="7" t="n"/>
    </row>
    <row r="18">
      <c r="A18" s="6" t="n"/>
      <c r="B18" s="7" t="n"/>
      <c r="C18" s="8" t="n"/>
      <c r="D18" s="9" t="str">
        <f>IFERROR(IF(C18="","",INDEX('選択肢'!$F$4:$F$11,MATCH(HOUR(C18),'選択肢'!$E$4:$E$11,1))),"")</f>
        <v/>
      </c>
      <c r="E18" s="10" t="n"/>
      <c r="F18" s="10" t="n"/>
      <c r="G18" s="10" t="n"/>
      <c r="H18" s="10" t="n"/>
      <c r="I18" s="10" t="n"/>
      <c r="J18" s="10" t="n"/>
      <c r="K18" s="6" t="n"/>
      <c r="L18" s="6" t="n"/>
      <c r="M18" s="6" t="n"/>
      <c r="N18" s="10" t="n"/>
      <c r="O18" s="10" t="n"/>
      <c r="P18" s="7" t="n"/>
      <c r="Q18" s="7" t="n"/>
    </row>
    <row r="19">
      <c r="A19" s="6" t="n"/>
      <c r="B19" s="7" t="n"/>
      <c r="C19" s="8" t="n"/>
      <c r="D19" s="9" t="str">
        <f>IFERROR(IF(C19="","",INDEX('選択肢'!$F$4:$F$11,MATCH(HOUR(C19),'選択肢'!$E$4:$E$11,1))),"")</f>
        <v/>
      </c>
      <c r="E19" s="10" t="n"/>
      <c r="F19" s="10" t="n"/>
      <c r="G19" s="10" t="n"/>
      <c r="H19" s="10" t="n"/>
      <c r="I19" s="10" t="n"/>
      <c r="J19" s="10" t="n"/>
      <c r="K19" s="6" t="n"/>
      <c r="L19" s="6" t="n"/>
      <c r="M19" s="6" t="n"/>
      <c r="N19" s="10" t="n"/>
      <c r="O19" s="10" t="n"/>
      <c r="P19" s="7" t="n"/>
      <c r="Q19" s="7" t="n"/>
    </row>
    <row r="20">
      <c r="A20" s="6" t="n"/>
      <c r="B20" s="7" t="n"/>
      <c r="C20" s="8" t="n"/>
      <c r="D20" s="9" t="str">
        <f>IFERROR(IF(C20="","",INDEX('選択肢'!$F$4:$F$11,MATCH(HOUR(C20),'選択肢'!$E$4:$E$11,1))),"")</f>
        <v/>
      </c>
      <c r="E20" s="10" t="n"/>
      <c r="F20" s="10" t="n"/>
      <c r="G20" s="10" t="n"/>
      <c r="H20" s="10" t="n"/>
      <c r="I20" s="10" t="n"/>
      <c r="J20" s="10" t="n"/>
      <c r="K20" s="6" t="n"/>
      <c r="L20" s="6" t="n"/>
      <c r="M20" s="6" t="n"/>
      <c r="N20" s="10" t="n"/>
      <c r="O20" s="10" t="n"/>
      <c r="P20" s="7" t="n"/>
      <c r="Q20" s="7" t="n"/>
    </row>
    <row r="21">
      <c r="A21" s="6" t="n"/>
      <c r="B21" s="7" t="n"/>
      <c r="C21" s="8" t="n"/>
      <c r="D21" s="9" t="str">
        <f>IFERROR(IF(C21="","",INDEX('選択肢'!$F$4:$F$11,MATCH(HOUR(C21),'選択肢'!$E$4:$E$11,1))),"")</f>
        <v/>
      </c>
      <c r="E21" s="10" t="n"/>
      <c r="F21" s="10" t="n"/>
      <c r="G21" s="10" t="n"/>
      <c r="H21" s="10" t="n"/>
      <c r="I21" s="10" t="n"/>
      <c r="J21" s="10" t="n"/>
      <c r="K21" s="6" t="n"/>
      <c r="L21" s="6" t="n"/>
      <c r="M21" s="6" t="n"/>
      <c r="N21" s="10" t="n"/>
      <c r="O21" s="10" t="n"/>
      <c r="P21" s="7" t="n"/>
      <c r="Q21" s="7" t="n"/>
    </row>
    <row r="22">
      <c r="A22" s="6" t="n"/>
      <c r="B22" s="7" t="n"/>
      <c r="C22" s="8" t="n"/>
      <c r="D22" s="9" t="str">
        <f>IFERROR(IF(C22="","",INDEX('選択肢'!$F$4:$F$11,MATCH(HOUR(C22),'選択肢'!$E$4:$E$11,1))),"")</f>
        <v/>
      </c>
      <c r="E22" s="10" t="n"/>
      <c r="F22" s="10" t="n"/>
      <c r="G22" s="10" t="n"/>
      <c r="H22" s="10" t="n"/>
      <c r="I22" s="10" t="n"/>
      <c r="J22" s="10" t="n"/>
      <c r="K22" s="6" t="n"/>
      <c r="L22" s="6" t="n"/>
      <c r="M22" s="6" t="n"/>
      <c r="N22" s="10" t="n"/>
      <c r="O22" s="10" t="n"/>
      <c r="P22" s="7" t="n"/>
      <c r="Q22" s="7" t="n"/>
    </row>
    <row r="23">
      <c r="A23" s="6" t="n"/>
      <c r="B23" s="7" t="n"/>
      <c r="C23" s="8" t="n"/>
      <c r="D23" s="9" t="str">
        <f>IFERROR(IF(C23="","",INDEX('選択肢'!$F$4:$F$11,MATCH(HOUR(C23),'選択肢'!$E$4:$E$11,1))),"")</f>
        <v/>
      </c>
      <c r="E23" s="10" t="n"/>
      <c r="F23" s="10" t="n"/>
      <c r="G23" s="10" t="n"/>
      <c r="H23" s="10" t="n"/>
      <c r="I23" s="10" t="n"/>
      <c r="J23" s="10" t="n"/>
      <c r="K23" s="6" t="n"/>
      <c r="L23" s="6" t="n"/>
      <c r="M23" s="6" t="n"/>
      <c r="N23" s="10" t="n"/>
      <c r="O23" s="10" t="n"/>
      <c r="P23" s="7" t="n"/>
      <c r="Q23" s="7" t="n"/>
    </row>
    <row r="24">
      <c r="A24" s="6" t="n"/>
      <c r="B24" s="7" t="n"/>
      <c r="C24" s="8" t="n"/>
      <c r="D24" s="9" t="str">
        <f>IFERROR(IF(C24="","",INDEX('選択肢'!$F$4:$F$11,MATCH(HOUR(C24),'選択肢'!$E$4:$E$11,1))),"")</f>
        <v/>
      </c>
      <c r="E24" s="10" t="n"/>
      <c r="F24" s="10" t="n"/>
      <c r="G24" s="10" t="n"/>
      <c r="H24" s="10" t="n"/>
      <c r="I24" s="10" t="n"/>
      <c r="J24" s="10" t="n"/>
      <c r="K24" s="6" t="n"/>
      <c r="L24" s="6" t="n"/>
      <c r="M24" s="6" t="n"/>
      <c r="N24" s="10" t="n"/>
      <c r="O24" s="10" t="n"/>
      <c r="P24" s="7" t="n"/>
      <c r="Q24" s="7" t="n"/>
    </row>
    <row r="25">
      <c r="A25" s="6" t="n"/>
      <c r="B25" s="7" t="n"/>
      <c r="C25" s="8" t="n"/>
      <c r="D25" s="9" t="str">
        <f>IFERROR(IF(C25="","",INDEX('選択肢'!$F$4:$F$11,MATCH(HOUR(C25),'選択肢'!$E$4:$E$11,1))),"")</f>
        <v/>
      </c>
      <c r="E25" s="10" t="n"/>
      <c r="F25" s="10" t="n"/>
      <c r="G25" s="10" t="n"/>
      <c r="H25" s="10" t="n"/>
      <c r="I25" s="10" t="n"/>
      <c r="J25" s="10" t="n"/>
      <c r="K25" s="6" t="n"/>
      <c r="L25" s="6" t="n"/>
      <c r="M25" s="6" t="n"/>
      <c r="N25" s="10" t="n"/>
      <c r="O25" s="10" t="n"/>
      <c r="P25" s="7" t="n"/>
      <c r="Q25" s="7" t="n"/>
    </row>
    <row r="26">
      <c r="A26" s="6" t="n"/>
      <c r="B26" s="7" t="n"/>
      <c r="C26" s="8" t="n"/>
      <c r="D26" s="9" t="str">
        <f>IFERROR(IF(C26="","",INDEX('選択肢'!$F$4:$F$11,MATCH(HOUR(C26),'選択肢'!$E$4:$E$11,1))),"")</f>
        <v/>
      </c>
      <c r="E26" s="10" t="n"/>
      <c r="F26" s="10" t="n"/>
      <c r="G26" s="10" t="n"/>
      <c r="H26" s="10" t="n"/>
      <c r="I26" s="10" t="n"/>
      <c r="J26" s="10" t="n"/>
      <c r="K26" s="6" t="n"/>
      <c r="L26" s="6" t="n"/>
      <c r="M26" s="6" t="n"/>
      <c r="N26" s="10" t="n"/>
      <c r="O26" s="10" t="n"/>
      <c r="P26" s="7" t="n"/>
      <c r="Q26" s="7" t="n"/>
    </row>
    <row r="27">
      <c r="A27" s="6" t="n"/>
      <c r="B27" s="7" t="n"/>
      <c r="C27" s="8" t="n"/>
      <c r="D27" s="9" t="str">
        <f>IFERROR(IF(C27="","",INDEX('選択肢'!$F$4:$F$11,MATCH(HOUR(C27),'選択肢'!$E$4:$E$11,1))),"")</f>
        <v/>
      </c>
      <c r="E27" s="10" t="n"/>
      <c r="F27" s="10" t="n"/>
      <c r="G27" s="10" t="n"/>
      <c r="H27" s="10" t="n"/>
      <c r="I27" s="10" t="n"/>
      <c r="J27" s="10" t="n"/>
      <c r="K27" s="6" t="n"/>
      <c r="L27" s="6" t="n"/>
      <c r="M27" s="6" t="n"/>
      <c r="N27" s="10" t="n"/>
      <c r="O27" s="10" t="n"/>
      <c r="P27" s="7" t="n"/>
      <c r="Q27" s="7" t="n"/>
    </row>
    <row r="28">
      <c r="A28" s="6" t="n"/>
      <c r="B28" s="7" t="n"/>
      <c r="C28" s="8" t="n"/>
      <c r="D28" s="9" t="str">
        <f>IFERROR(IF(C28="","",INDEX('選択肢'!$F$4:$F$11,MATCH(HOUR(C28),'選択肢'!$E$4:$E$11,1))),"")</f>
        <v/>
      </c>
      <c r="E28" s="10" t="n"/>
      <c r="F28" s="10" t="n"/>
      <c r="G28" s="10" t="n"/>
      <c r="H28" s="10" t="n"/>
      <c r="I28" s="10" t="n"/>
      <c r="J28" s="10" t="n"/>
      <c r="K28" s="6" t="n"/>
      <c r="L28" s="6" t="n"/>
      <c r="M28" s="6" t="n"/>
      <c r="N28" s="10" t="n"/>
      <c r="O28" s="10" t="n"/>
      <c r="P28" s="7" t="n"/>
      <c r="Q28" s="7" t="n"/>
    </row>
    <row r="29">
      <c r="A29" s="6" t="n"/>
      <c r="B29" s="7" t="n"/>
      <c r="C29" s="8" t="n"/>
      <c r="D29" s="9" t="str">
        <f>IFERROR(IF(C29="","",INDEX('選択肢'!$F$4:$F$11,MATCH(HOUR(C29),'選択肢'!$E$4:$E$11,1))),"")</f>
        <v/>
      </c>
      <c r="E29" s="10" t="n"/>
      <c r="F29" s="10" t="n"/>
      <c r="G29" s="10" t="n"/>
      <c r="H29" s="10" t="n"/>
      <c r="I29" s="10" t="n"/>
      <c r="J29" s="10" t="n"/>
      <c r="K29" s="6" t="n"/>
      <c r="L29" s="6" t="n"/>
      <c r="M29" s="6" t="n"/>
      <c r="N29" s="10" t="n"/>
      <c r="O29" s="10" t="n"/>
      <c r="P29" s="7" t="n"/>
      <c r="Q29" s="7" t="n"/>
    </row>
    <row r="30">
      <c r="A30" s="6" t="n"/>
      <c r="B30" s="7" t="n"/>
      <c r="C30" s="8" t="n"/>
      <c r="D30" s="9" t="str">
        <f>IFERROR(IF(C30="","",INDEX('選択肢'!$F$4:$F$11,MATCH(HOUR(C30),'選択肢'!$E$4:$E$11,1))),"")</f>
        <v/>
      </c>
      <c r="E30" s="10" t="n"/>
      <c r="F30" s="10" t="n"/>
      <c r="G30" s="10" t="n"/>
      <c r="H30" s="10" t="n"/>
      <c r="I30" s="10" t="n"/>
      <c r="J30" s="10" t="n"/>
      <c r="K30" s="6" t="n"/>
      <c r="L30" s="6" t="n"/>
      <c r="M30" s="6" t="n"/>
      <c r="N30" s="10" t="n"/>
      <c r="O30" s="10" t="n"/>
      <c r="P30" s="7" t="n"/>
      <c r="Q30" s="7" t="n"/>
    </row>
    <row r="31">
      <c r="A31" s="6" t="n"/>
      <c r="B31" s="7" t="n"/>
      <c r="C31" s="8" t="n"/>
      <c r="D31" s="9" t="str">
        <f>IFERROR(IF(C31="","",INDEX('選択肢'!$F$4:$F$11,MATCH(HOUR(C31),'選択肢'!$E$4:$E$11,1))),"")</f>
        <v/>
      </c>
      <c r="E31" s="10" t="n"/>
      <c r="F31" s="10" t="n"/>
      <c r="G31" s="10" t="n"/>
      <c r="H31" s="10" t="n"/>
      <c r="I31" s="10" t="n"/>
      <c r="J31" s="10" t="n"/>
      <c r="K31" s="6" t="n"/>
      <c r="L31" s="6" t="n"/>
      <c r="M31" s="6" t="n"/>
      <c r="N31" s="10" t="n"/>
      <c r="O31" s="10" t="n"/>
      <c r="P31" s="7" t="n"/>
      <c r="Q31" s="7" t="n"/>
    </row>
    <row r="32">
      <c r="A32" s="6" t="n"/>
      <c r="B32" s="7" t="n"/>
      <c r="C32" s="8" t="n"/>
      <c r="D32" s="9" t="str">
        <f>IFERROR(IF(C32="","",INDEX('選択肢'!$F$4:$F$11,MATCH(HOUR(C32),'選択肢'!$E$4:$E$11,1))),"")</f>
        <v/>
      </c>
      <c r="E32" s="10" t="n"/>
      <c r="F32" s="10" t="n"/>
      <c r="G32" s="10" t="n"/>
      <c r="H32" s="10" t="n"/>
      <c r="I32" s="10" t="n"/>
      <c r="J32" s="10" t="n"/>
      <c r="K32" s="6" t="n"/>
      <c r="L32" s="6" t="n"/>
      <c r="M32" s="6" t="n"/>
      <c r="N32" s="10" t="n"/>
      <c r="O32" s="10" t="n"/>
      <c r="P32" s="7" t="n"/>
      <c r="Q32" s="7" t="n"/>
    </row>
    <row r="33">
      <c r="A33" s="6" t="n"/>
      <c r="B33" s="7" t="n"/>
      <c r="C33" s="8" t="n"/>
      <c r="D33" s="9" t="str">
        <f>IFERROR(IF(C33="","",INDEX('選択肢'!$F$4:$F$11,MATCH(HOUR(C33),'選択肢'!$E$4:$E$11,1))),"")</f>
        <v/>
      </c>
      <c r="E33" s="10" t="n"/>
      <c r="F33" s="10" t="n"/>
      <c r="G33" s="10" t="n"/>
      <c r="H33" s="10" t="n"/>
      <c r="I33" s="10" t="n"/>
      <c r="J33" s="10" t="n"/>
      <c r="K33" s="6" t="n"/>
      <c r="L33" s="6" t="n"/>
      <c r="M33" s="6" t="n"/>
      <c r="N33" s="10" t="n"/>
      <c r="O33" s="10" t="n"/>
      <c r="P33" s="7" t="n"/>
      <c r="Q33" s="7" t="n"/>
    </row>
    <row r="34">
      <c r="A34" s="6" t="n"/>
      <c r="B34" s="7" t="n"/>
      <c r="C34" s="8" t="n"/>
      <c r="D34" s="9" t="str">
        <f>IFERROR(IF(C34="","",INDEX('選択肢'!$F$4:$F$11,MATCH(HOUR(C34),'選択肢'!$E$4:$E$11,1))),"")</f>
        <v/>
      </c>
      <c r="E34" s="10" t="n"/>
      <c r="F34" s="10" t="n"/>
      <c r="G34" s="10" t="n"/>
      <c r="H34" s="10" t="n"/>
      <c r="I34" s="10" t="n"/>
      <c r="J34" s="10" t="n"/>
      <c r="K34" s="6" t="n"/>
      <c r="L34" s="6" t="n"/>
      <c r="M34" s="6" t="n"/>
      <c r="N34" s="10" t="n"/>
      <c r="O34" s="10" t="n"/>
      <c r="P34" s="7" t="n"/>
      <c r="Q34" s="7" t="n"/>
    </row>
    <row r="35">
      <c r="A35" s="6" t="n"/>
      <c r="B35" s="7" t="n"/>
      <c r="C35" s="8" t="n"/>
      <c r="D35" s="9" t="str">
        <f>IFERROR(IF(C35="","",INDEX('選択肢'!$F$4:$F$11,MATCH(HOUR(C35),'選択肢'!$E$4:$E$11,1))),"")</f>
        <v/>
      </c>
      <c r="E35" s="10" t="n"/>
      <c r="F35" s="10" t="n"/>
      <c r="G35" s="10" t="n"/>
      <c r="H35" s="10" t="n"/>
      <c r="I35" s="10" t="n"/>
      <c r="J35" s="10" t="n"/>
      <c r="K35" s="6" t="n"/>
      <c r="L35" s="6" t="n"/>
      <c r="M35" s="6" t="n"/>
      <c r="N35" s="10" t="n"/>
      <c r="O35" s="10" t="n"/>
      <c r="P35" s="7" t="n"/>
      <c r="Q35" s="7" t="n"/>
    </row>
    <row r="36">
      <c r="A36" s="6" t="n"/>
      <c r="B36" s="7" t="n"/>
      <c r="C36" s="8" t="n"/>
      <c r="D36" s="9" t="str">
        <f>IFERROR(IF(C36="","",INDEX('選択肢'!$F$4:$F$11,MATCH(HOUR(C36),'選択肢'!$E$4:$E$11,1))),"")</f>
        <v/>
      </c>
      <c r="E36" s="10" t="n"/>
      <c r="F36" s="10" t="n"/>
      <c r="G36" s="10" t="n"/>
      <c r="H36" s="10" t="n"/>
      <c r="I36" s="10" t="n"/>
      <c r="J36" s="10" t="n"/>
      <c r="K36" s="6" t="n"/>
      <c r="L36" s="6" t="n"/>
      <c r="M36" s="6" t="n"/>
      <c r="N36" s="10" t="n"/>
      <c r="O36" s="10" t="n"/>
      <c r="P36" s="7" t="n"/>
      <c r="Q36" s="7" t="n"/>
    </row>
    <row r="37">
      <c r="A37" s="6" t="n"/>
      <c r="B37" s="7" t="n"/>
      <c r="C37" s="8" t="n"/>
      <c r="D37" s="9" t="str">
        <f>IFERROR(IF(C37="","",INDEX('選択肢'!$F$4:$F$11,MATCH(HOUR(C37),'選択肢'!$E$4:$E$11,1))),"")</f>
        <v/>
      </c>
      <c r="E37" s="10" t="n"/>
      <c r="F37" s="10" t="n"/>
      <c r="G37" s="10" t="n"/>
      <c r="H37" s="10" t="n"/>
      <c r="I37" s="10" t="n"/>
      <c r="J37" s="10" t="n"/>
      <c r="K37" s="6" t="n"/>
      <c r="L37" s="6" t="n"/>
      <c r="M37" s="6" t="n"/>
      <c r="N37" s="10" t="n"/>
      <c r="O37" s="10" t="n"/>
      <c r="P37" s="7" t="n"/>
      <c r="Q37" s="7" t="n"/>
    </row>
    <row r="38">
      <c r="A38" s="6" t="n"/>
      <c r="B38" s="7" t="n"/>
      <c r="C38" s="8" t="n"/>
      <c r="D38" s="9" t="str">
        <f>IFERROR(IF(C38="","",INDEX('選択肢'!$F$4:$F$11,MATCH(HOUR(C38),'選択肢'!$E$4:$E$11,1))),"")</f>
        <v/>
      </c>
      <c r="E38" s="10" t="n"/>
      <c r="F38" s="10" t="n"/>
      <c r="G38" s="10" t="n"/>
      <c r="H38" s="10" t="n"/>
      <c r="I38" s="10" t="n"/>
      <c r="J38" s="10" t="n"/>
      <c r="K38" s="6" t="n"/>
      <c r="L38" s="6" t="n"/>
      <c r="M38" s="6" t="n"/>
      <c r="N38" s="10" t="n"/>
      <c r="O38" s="10" t="n"/>
      <c r="P38" s="7" t="n"/>
      <c r="Q38" s="7" t="n"/>
    </row>
    <row r="39">
      <c r="A39" s="6" t="n"/>
      <c r="B39" s="7" t="n"/>
      <c r="C39" s="8" t="n"/>
      <c r="D39" s="9" t="str">
        <f>IFERROR(IF(C39="","",INDEX('選択肢'!$F$4:$F$11,MATCH(HOUR(C39),'選択肢'!$E$4:$E$11,1))),"")</f>
        <v/>
      </c>
      <c r="E39" s="10" t="n"/>
      <c r="F39" s="10" t="n"/>
      <c r="G39" s="10" t="n"/>
      <c r="H39" s="10" t="n"/>
      <c r="I39" s="10" t="n"/>
      <c r="J39" s="10" t="n"/>
      <c r="K39" s="6" t="n"/>
      <c r="L39" s="6" t="n"/>
      <c r="M39" s="6" t="n"/>
      <c r="N39" s="10" t="n"/>
      <c r="O39" s="10" t="n"/>
      <c r="P39" s="7" t="n"/>
      <c r="Q39" s="7" t="n"/>
    </row>
    <row r="40">
      <c r="A40" s="6" t="n"/>
      <c r="B40" s="7" t="n"/>
      <c r="C40" s="8" t="n"/>
      <c r="D40" s="9" t="str">
        <f>IFERROR(IF(C40="","",INDEX('選択肢'!$F$4:$F$11,MATCH(HOUR(C40),'選択肢'!$E$4:$E$11,1))),"")</f>
        <v/>
      </c>
      <c r="E40" s="10" t="n"/>
      <c r="F40" s="10" t="n"/>
      <c r="G40" s="10" t="n"/>
      <c r="H40" s="10" t="n"/>
      <c r="I40" s="10" t="n"/>
      <c r="J40" s="10" t="n"/>
      <c r="K40" s="6" t="n"/>
      <c r="L40" s="6" t="n"/>
      <c r="M40" s="6" t="n"/>
      <c r="N40" s="10" t="n"/>
      <c r="O40" s="10" t="n"/>
      <c r="P40" s="7" t="n"/>
      <c r="Q40" s="7" t="n"/>
    </row>
    <row r="41">
      <c r="A41" s="6" t="n"/>
      <c r="B41" s="7" t="n"/>
      <c r="C41" s="8" t="n"/>
      <c r="D41" s="9" t="str">
        <f>IFERROR(IF(C41="","",INDEX('選択肢'!$F$4:$F$11,MATCH(HOUR(C41),'選択肢'!$E$4:$E$11,1))),"")</f>
        <v/>
      </c>
      <c r="E41" s="10" t="n"/>
      <c r="F41" s="10" t="n"/>
      <c r="G41" s="10" t="n"/>
      <c r="H41" s="10" t="n"/>
      <c r="I41" s="10" t="n"/>
      <c r="J41" s="10" t="n"/>
      <c r="K41" s="6" t="n"/>
      <c r="L41" s="6" t="n"/>
      <c r="M41" s="6" t="n"/>
      <c r="N41" s="10" t="n"/>
      <c r="O41" s="10" t="n"/>
      <c r="P41" s="7" t="n"/>
      <c r="Q41" s="7" t="n"/>
    </row>
    <row r="42">
      <c r="A42" s="6" t="n"/>
      <c r="B42" s="7" t="n"/>
      <c r="C42" s="8" t="n"/>
      <c r="D42" s="9" t="str">
        <f>IFERROR(IF(C42="","",INDEX('選択肢'!$F$4:$F$11,MATCH(HOUR(C42),'選択肢'!$E$4:$E$11,1))),"")</f>
        <v/>
      </c>
      <c r="E42" s="10" t="n"/>
      <c r="F42" s="10" t="n"/>
      <c r="G42" s="10" t="n"/>
      <c r="H42" s="10" t="n"/>
      <c r="I42" s="10" t="n"/>
      <c r="J42" s="10" t="n"/>
      <c r="K42" s="6" t="n"/>
      <c r="L42" s="6" t="n"/>
      <c r="M42" s="6" t="n"/>
      <c r="N42" s="10" t="n"/>
      <c r="O42" s="10" t="n"/>
      <c r="P42" s="7" t="n"/>
      <c r="Q42" s="7" t="n"/>
    </row>
    <row r="43">
      <c r="A43" s="6" t="n"/>
      <c r="B43" s="7" t="n"/>
      <c r="C43" s="8" t="n"/>
      <c r="D43" s="9" t="str">
        <f>IFERROR(IF(C43="","",INDEX('選択肢'!$F$4:$F$11,MATCH(HOUR(C43),'選択肢'!$E$4:$E$11,1))),"")</f>
        <v/>
      </c>
      <c r="E43" s="10" t="n"/>
      <c r="F43" s="10" t="n"/>
      <c r="G43" s="10" t="n"/>
      <c r="H43" s="10" t="n"/>
      <c r="I43" s="10" t="n"/>
      <c r="J43" s="10" t="n"/>
      <c r="K43" s="6" t="n"/>
      <c r="L43" s="6" t="n"/>
      <c r="M43" s="6" t="n"/>
      <c r="N43" s="10" t="n"/>
      <c r="O43" s="10" t="n"/>
      <c r="P43" s="7" t="n"/>
      <c r="Q43" s="7" t="n"/>
    </row>
    <row r="44">
      <c r="A44" s="6" t="n"/>
      <c r="B44" s="7" t="n"/>
      <c r="C44" s="8" t="n"/>
      <c r="D44" s="9" t="str">
        <f>IFERROR(IF(C44="","",INDEX('選択肢'!$F$4:$F$11,MATCH(HOUR(C44),'選択肢'!$E$4:$E$11,1))),"")</f>
        <v/>
      </c>
      <c r="E44" s="10" t="n"/>
      <c r="F44" s="10" t="n"/>
      <c r="G44" s="10" t="n"/>
      <c r="H44" s="10" t="n"/>
      <c r="I44" s="10" t="n"/>
      <c r="J44" s="10" t="n"/>
      <c r="K44" s="6" t="n"/>
      <c r="L44" s="6" t="n"/>
      <c r="M44" s="6" t="n"/>
      <c r="N44" s="10" t="n"/>
      <c r="O44" s="10" t="n"/>
      <c r="P44" s="7" t="n"/>
      <c r="Q44" s="7" t="n"/>
    </row>
    <row r="45">
      <c r="A45" s="6" t="n"/>
      <c r="B45" s="7" t="n"/>
      <c r="C45" s="8" t="n"/>
      <c r="D45" s="9" t="str">
        <f>IFERROR(IF(C45="","",INDEX('選択肢'!$F$4:$F$11,MATCH(HOUR(C45),'選択肢'!$E$4:$E$11,1))),"")</f>
        <v/>
      </c>
      <c r="E45" s="10" t="n"/>
      <c r="F45" s="10" t="n"/>
      <c r="G45" s="10" t="n"/>
      <c r="H45" s="10" t="n"/>
      <c r="I45" s="10" t="n"/>
      <c r="J45" s="10" t="n"/>
      <c r="K45" s="6" t="n"/>
      <c r="L45" s="6" t="n"/>
      <c r="M45" s="6" t="n"/>
      <c r="N45" s="10" t="n"/>
      <c r="O45" s="10" t="n"/>
      <c r="P45" s="7" t="n"/>
      <c r="Q45" s="7" t="n"/>
    </row>
    <row r="46">
      <c r="A46" s="6" t="n"/>
      <c r="B46" s="7" t="n"/>
      <c r="C46" s="8" t="n"/>
      <c r="D46" s="9" t="str">
        <f>IFERROR(IF(C46="","",INDEX('選択肢'!$F$4:$F$11,MATCH(HOUR(C46),'選択肢'!$E$4:$E$11,1))),"")</f>
        <v/>
      </c>
      <c r="E46" s="10" t="n"/>
      <c r="F46" s="10" t="n"/>
      <c r="G46" s="10" t="n"/>
      <c r="H46" s="10" t="n"/>
      <c r="I46" s="10" t="n"/>
      <c r="J46" s="10" t="n"/>
      <c r="K46" s="6" t="n"/>
      <c r="L46" s="6" t="n"/>
      <c r="M46" s="6" t="n"/>
      <c r="N46" s="10" t="n"/>
      <c r="O46" s="10" t="n"/>
      <c r="P46" s="7" t="n"/>
      <c r="Q46" s="7" t="n"/>
    </row>
    <row r="47">
      <c r="A47" s="6" t="n"/>
      <c r="B47" s="7" t="n"/>
      <c r="C47" s="8" t="n"/>
      <c r="D47" s="9" t="str">
        <f>IFERROR(IF(C47="","",INDEX('選択肢'!$F$4:$F$11,MATCH(HOUR(C47),'選択肢'!$E$4:$E$11,1))),"")</f>
        <v/>
      </c>
      <c r="E47" s="10" t="n"/>
      <c r="F47" s="10" t="n"/>
      <c r="G47" s="10" t="n"/>
      <c r="H47" s="10" t="n"/>
      <c r="I47" s="10" t="n"/>
      <c r="J47" s="10" t="n"/>
      <c r="K47" s="6" t="n"/>
      <c r="L47" s="6" t="n"/>
      <c r="M47" s="6" t="n"/>
      <c r="N47" s="10" t="n"/>
      <c r="O47" s="10" t="n"/>
      <c r="P47" s="7" t="n"/>
      <c r="Q47" s="7" t="n"/>
    </row>
    <row r="48">
      <c r="A48" s="6" t="n"/>
      <c r="B48" s="7" t="n"/>
      <c r="C48" s="8" t="n"/>
      <c r="D48" s="9" t="str">
        <f>IFERROR(IF(C48="","",INDEX('選択肢'!$F$4:$F$11,MATCH(HOUR(C48),'選択肢'!$E$4:$E$11,1))),"")</f>
        <v/>
      </c>
      <c r="E48" s="10" t="n"/>
      <c r="F48" s="10" t="n"/>
      <c r="G48" s="10" t="n"/>
      <c r="H48" s="10" t="n"/>
      <c r="I48" s="10" t="n"/>
      <c r="J48" s="10" t="n"/>
      <c r="K48" s="6" t="n"/>
      <c r="L48" s="6" t="n"/>
      <c r="M48" s="6" t="n"/>
      <c r="N48" s="10" t="n"/>
      <c r="O48" s="10" t="n"/>
      <c r="P48" s="7" t="n"/>
      <c r="Q48" s="7" t="n"/>
    </row>
    <row r="49">
      <c r="A49" s="6" t="n"/>
      <c r="B49" s="7" t="n"/>
      <c r="C49" s="8" t="n"/>
      <c r="D49" s="9" t="str">
        <f>IFERROR(IF(C49="","",INDEX('選択肢'!$F$4:$F$11,MATCH(HOUR(C49),'選択肢'!$E$4:$E$11,1))),"")</f>
        <v/>
      </c>
      <c r="E49" s="10" t="n"/>
      <c r="F49" s="10" t="n"/>
      <c r="G49" s="10" t="n"/>
      <c r="H49" s="10" t="n"/>
      <c r="I49" s="10" t="n"/>
      <c r="J49" s="10" t="n"/>
      <c r="K49" s="6" t="n"/>
      <c r="L49" s="6" t="n"/>
      <c r="M49" s="6" t="n"/>
      <c r="N49" s="10" t="n"/>
      <c r="O49" s="10" t="n"/>
      <c r="P49" s="7" t="n"/>
      <c r="Q49" s="7" t="n"/>
    </row>
    <row r="50">
      <c r="A50" s="6" t="n"/>
      <c r="B50" s="7" t="n"/>
      <c r="C50" s="8" t="n"/>
      <c r="D50" s="9" t="str">
        <f>IFERROR(IF(C50="","",INDEX('選択肢'!$F$4:$F$11,MATCH(HOUR(C50),'選択肢'!$E$4:$E$11,1))),"")</f>
        <v/>
      </c>
      <c r="E50" s="10" t="n"/>
      <c r="F50" s="10" t="n"/>
      <c r="G50" s="10" t="n"/>
      <c r="H50" s="10" t="n"/>
      <c r="I50" s="10" t="n"/>
      <c r="J50" s="10" t="n"/>
      <c r="K50" s="6" t="n"/>
      <c r="L50" s="6" t="n"/>
      <c r="M50" s="6" t="n"/>
      <c r="N50" s="10" t="n"/>
      <c r="O50" s="10" t="n"/>
      <c r="P50" s="7" t="n"/>
      <c r="Q50" s="7" t="n"/>
    </row>
    <row r="51">
      <c r="A51" s="6" t="n"/>
      <c r="B51" s="7" t="n"/>
      <c r="C51" s="8" t="n"/>
      <c r="D51" s="9" t="str">
        <f>IFERROR(IF(C51="","",INDEX('選択肢'!$F$4:$F$11,MATCH(HOUR(C51),'選択肢'!$E$4:$E$11,1))),"")</f>
        <v/>
      </c>
      <c r="E51" s="10" t="n"/>
      <c r="F51" s="10" t="n"/>
      <c r="G51" s="10" t="n"/>
      <c r="H51" s="10" t="n"/>
      <c r="I51" s="10" t="n"/>
      <c r="J51" s="10" t="n"/>
      <c r="K51" s="6" t="n"/>
      <c r="L51" s="6" t="n"/>
      <c r="M51" s="6" t="n"/>
      <c r="N51" s="10" t="n"/>
      <c r="O51" s="10" t="n"/>
      <c r="P51" s="7" t="n"/>
      <c r="Q51" s="7" t="n"/>
    </row>
    <row r="52">
      <c r="A52" s="6" t="n"/>
      <c r="B52" s="7" t="n"/>
      <c r="C52" s="8" t="n"/>
      <c r="D52" s="9" t="str">
        <f>IFERROR(IF(C52="","",INDEX('選択肢'!$F$4:$F$11,MATCH(HOUR(C52),'選択肢'!$E$4:$E$11,1))),"")</f>
        <v/>
      </c>
      <c r="E52" s="10" t="n"/>
      <c r="F52" s="10" t="n"/>
      <c r="G52" s="10" t="n"/>
      <c r="H52" s="10" t="n"/>
      <c r="I52" s="10" t="n"/>
      <c r="J52" s="10" t="n"/>
      <c r="K52" s="6" t="n"/>
      <c r="L52" s="6" t="n"/>
      <c r="M52" s="6" t="n"/>
      <c r="N52" s="10" t="n"/>
      <c r="O52" s="10" t="n"/>
      <c r="P52" s="7" t="n"/>
      <c r="Q52" s="7" t="n"/>
    </row>
    <row r="53">
      <c r="A53" s="6" t="n"/>
      <c r="B53" s="7" t="n"/>
      <c r="C53" s="8" t="n"/>
      <c r="D53" s="9" t="str">
        <f>IFERROR(IF(C53="","",INDEX('選択肢'!$F$4:$F$11,MATCH(HOUR(C53),'選択肢'!$E$4:$E$11,1))),"")</f>
        <v/>
      </c>
      <c r="E53" s="10" t="n"/>
      <c r="F53" s="10" t="n"/>
      <c r="G53" s="10" t="n"/>
      <c r="H53" s="10" t="n"/>
      <c r="I53" s="10" t="n"/>
      <c r="J53" s="10" t="n"/>
      <c r="K53" s="6" t="n"/>
      <c r="L53" s="6" t="n"/>
      <c r="M53" s="6" t="n"/>
      <c r="N53" s="10" t="n"/>
      <c r="O53" s="10" t="n"/>
      <c r="P53" s="7" t="n"/>
      <c r="Q53" s="7" t="n"/>
    </row>
    <row r="54">
      <c r="A54" s="6" t="n"/>
      <c r="B54" s="7" t="n"/>
      <c r="C54" s="8" t="n"/>
      <c r="D54" s="9" t="str">
        <f>IFERROR(IF(C54="","",INDEX('選択肢'!$F$4:$F$11,MATCH(HOUR(C54),'選択肢'!$E$4:$E$11,1))),"")</f>
        <v/>
      </c>
      <c r="E54" s="10" t="n"/>
      <c r="F54" s="10" t="n"/>
      <c r="G54" s="10" t="n"/>
      <c r="H54" s="10" t="n"/>
      <c r="I54" s="10" t="n"/>
      <c r="J54" s="10" t="n"/>
      <c r="K54" s="6" t="n"/>
      <c r="L54" s="6" t="n"/>
      <c r="M54" s="6" t="n"/>
      <c r="N54" s="10" t="n"/>
      <c r="O54" s="10" t="n"/>
      <c r="P54" s="7" t="n"/>
      <c r="Q54" s="7" t="n"/>
    </row>
    <row r="55">
      <c r="A55" s="6" t="n"/>
      <c r="B55" s="7" t="n"/>
      <c r="C55" s="8" t="n"/>
      <c r="D55" s="9" t="str">
        <f>IFERROR(IF(C55="","",INDEX('選択肢'!$F$4:$F$11,MATCH(HOUR(C55),'選択肢'!$E$4:$E$11,1))),"")</f>
        <v/>
      </c>
      <c r="E55" s="10" t="n"/>
      <c r="F55" s="10" t="n"/>
      <c r="G55" s="10" t="n"/>
      <c r="H55" s="10" t="n"/>
      <c r="I55" s="10" t="n"/>
      <c r="J55" s="10" t="n"/>
      <c r="K55" s="6" t="n"/>
      <c r="L55" s="6" t="n"/>
      <c r="M55" s="6" t="n"/>
      <c r="N55" s="10" t="n"/>
      <c r="O55" s="10" t="n"/>
      <c r="P55" s="7" t="n"/>
      <c r="Q55" s="7" t="n"/>
    </row>
    <row r="56">
      <c r="A56" s="6" t="n"/>
      <c r="B56" s="7" t="n"/>
      <c r="C56" s="8" t="n"/>
      <c r="D56" s="9" t="str">
        <f>IFERROR(IF(C56="","",INDEX('選択肢'!$F$4:$F$11,MATCH(HOUR(C56),'選択肢'!$E$4:$E$11,1))),"")</f>
        <v/>
      </c>
      <c r="E56" s="10" t="n"/>
      <c r="F56" s="10" t="n"/>
      <c r="G56" s="10" t="n"/>
      <c r="H56" s="10" t="n"/>
      <c r="I56" s="10" t="n"/>
      <c r="J56" s="10" t="n"/>
      <c r="K56" s="6" t="n"/>
      <c r="L56" s="6" t="n"/>
      <c r="M56" s="6" t="n"/>
      <c r="N56" s="10" t="n"/>
      <c r="O56" s="10" t="n"/>
      <c r="P56" s="7" t="n"/>
      <c r="Q56" s="7" t="n"/>
    </row>
    <row r="57">
      <c r="A57" s="6" t="n"/>
      <c r="B57" s="7" t="n"/>
      <c r="C57" s="8" t="n"/>
      <c r="D57" s="9" t="str">
        <f>IFERROR(IF(C57="","",INDEX('選択肢'!$F$4:$F$11,MATCH(HOUR(C57),'選択肢'!$E$4:$E$11,1))),"")</f>
        <v/>
      </c>
      <c r="E57" s="10" t="n"/>
      <c r="F57" s="10" t="n"/>
      <c r="G57" s="10" t="n"/>
      <c r="H57" s="10" t="n"/>
      <c r="I57" s="10" t="n"/>
      <c r="J57" s="10" t="n"/>
      <c r="K57" s="6" t="n"/>
      <c r="L57" s="6" t="n"/>
      <c r="M57" s="6" t="n"/>
      <c r="N57" s="10" t="n"/>
      <c r="O57" s="10" t="n"/>
      <c r="P57" s="7" t="n"/>
      <c r="Q57" s="7" t="n"/>
    </row>
    <row r="58">
      <c r="A58" s="6" t="n"/>
      <c r="B58" s="7" t="n"/>
      <c r="C58" s="8" t="n"/>
      <c r="D58" s="9" t="str">
        <f>IFERROR(IF(C58="","",INDEX('選択肢'!$F$4:$F$11,MATCH(HOUR(C58),'選択肢'!$E$4:$E$11,1))),"")</f>
        <v/>
      </c>
      <c r="E58" s="10" t="n"/>
      <c r="F58" s="10" t="n"/>
      <c r="G58" s="10" t="n"/>
      <c r="H58" s="10" t="n"/>
      <c r="I58" s="10" t="n"/>
      <c r="J58" s="10" t="n"/>
      <c r="K58" s="6" t="n"/>
      <c r="L58" s="6" t="n"/>
      <c r="M58" s="6" t="n"/>
      <c r="N58" s="10" t="n"/>
      <c r="O58" s="10" t="n"/>
      <c r="P58" s="7" t="n"/>
      <c r="Q58" s="7" t="n"/>
    </row>
    <row r="59">
      <c r="A59" s="6" t="n"/>
      <c r="B59" s="7" t="n"/>
      <c r="C59" s="8" t="n"/>
      <c r="D59" s="9" t="str">
        <f>IFERROR(IF(C59="","",INDEX('選択肢'!$F$4:$F$11,MATCH(HOUR(C59),'選択肢'!$E$4:$E$11,1))),"")</f>
        <v/>
      </c>
      <c r="E59" s="10" t="n"/>
      <c r="F59" s="10" t="n"/>
      <c r="G59" s="10" t="n"/>
      <c r="H59" s="10" t="n"/>
      <c r="I59" s="10" t="n"/>
      <c r="J59" s="10" t="n"/>
      <c r="K59" s="6" t="n"/>
      <c r="L59" s="6" t="n"/>
      <c r="M59" s="6" t="n"/>
      <c r="N59" s="10" t="n"/>
      <c r="O59" s="10" t="n"/>
      <c r="P59" s="7" t="n"/>
      <c r="Q59" s="7" t="n"/>
    </row>
    <row r="60">
      <c r="A60" s="6" t="n"/>
      <c r="B60" s="7" t="n"/>
      <c r="C60" s="8" t="n"/>
      <c r="D60" s="9" t="str">
        <f>IFERROR(IF(C60="","",INDEX('選択肢'!$F$4:$F$11,MATCH(HOUR(C60),'選択肢'!$E$4:$E$11,1))),"")</f>
        <v/>
      </c>
      <c r="E60" s="10" t="n"/>
      <c r="F60" s="10" t="n"/>
      <c r="G60" s="10" t="n"/>
      <c r="H60" s="10" t="n"/>
      <c r="I60" s="10" t="n"/>
      <c r="J60" s="10" t="n"/>
      <c r="K60" s="6" t="n"/>
      <c r="L60" s="6" t="n"/>
      <c r="M60" s="6" t="n"/>
      <c r="N60" s="10" t="n"/>
      <c r="O60" s="10" t="n"/>
      <c r="P60" s="7" t="n"/>
      <c r="Q60" s="7" t="n"/>
    </row>
    <row r="61">
      <c r="A61" s="6" t="n"/>
      <c r="B61" s="7" t="n"/>
      <c r="C61" s="8" t="n"/>
      <c r="D61" s="9" t="str">
        <f>IFERROR(IF(C61="","",INDEX('選択肢'!$F$4:$F$11,MATCH(HOUR(C61),'選択肢'!$E$4:$E$11,1))),"")</f>
        <v/>
      </c>
      <c r="E61" s="10" t="n"/>
      <c r="F61" s="10" t="n"/>
      <c r="G61" s="10" t="n"/>
      <c r="H61" s="10" t="n"/>
      <c r="I61" s="10" t="n"/>
      <c r="J61" s="10" t="n"/>
      <c r="K61" s="6" t="n"/>
      <c r="L61" s="6" t="n"/>
      <c r="M61" s="6" t="n"/>
      <c r="N61" s="10" t="n"/>
      <c r="O61" s="10" t="n"/>
      <c r="P61" s="7" t="n"/>
      <c r="Q61" s="7" t="n"/>
    </row>
    <row r="62">
      <c r="A62" s="6" t="n"/>
      <c r="B62" s="7" t="n"/>
      <c r="C62" s="8" t="n"/>
      <c r="D62" s="9" t="str">
        <f>IFERROR(IF(C62="","",INDEX('選択肢'!$F$4:$F$11,MATCH(HOUR(C62),'選択肢'!$E$4:$E$11,1))),"")</f>
        <v/>
      </c>
      <c r="E62" s="10" t="n"/>
      <c r="F62" s="10" t="n"/>
      <c r="G62" s="10" t="n"/>
      <c r="H62" s="10" t="n"/>
      <c r="I62" s="10" t="n"/>
      <c r="J62" s="10" t="n"/>
      <c r="K62" s="6" t="n"/>
      <c r="L62" s="6" t="n"/>
      <c r="M62" s="6" t="n"/>
      <c r="N62" s="10" t="n"/>
      <c r="O62" s="10" t="n"/>
      <c r="P62" s="7" t="n"/>
      <c r="Q62" s="7" t="n"/>
    </row>
    <row r="63">
      <c r="A63" s="6" t="n"/>
      <c r="B63" s="7" t="n"/>
      <c r="C63" s="8" t="n"/>
      <c r="D63" s="9" t="str">
        <f>IFERROR(IF(C63="","",INDEX('選択肢'!$F$4:$F$11,MATCH(HOUR(C63),'選択肢'!$E$4:$E$11,1))),"")</f>
        <v/>
      </c>
      <c r="E63" s="10" t="n"/>
      <c r="F63" s="10" t="n"/>
      <c r="G63" s="10" t="n"/>
      <c r="H63" s="10" t="n"/>
      <c r="I63" s="10" t="n"/>
      <c r="J63" s="10" t="n"/>
      <c r="K63" s="6" t="n"/>
      <c r="L63" s="6" t="n"/>
      <c r="M63" s="6" t="n"/>
      <c r="N63" s="10" t="n"/>
      <c r="O63" s="10" t="n"/>
      <c r="P63" s="7" t="n"/>
      <c r="Q63" s="7" t="n"/>
    </row>
    <row r="64">
      <c r="A64" s="6" t="n"/>
      <c r="B64" s="7" t="n"/>
      <c r="C64" s="8" t="n"/>
      <c r="D64" s="9" t="str">
        <f>IFERROR(IF(C64="","",INDEX('選択肢'!$F$4:$F$11,MATCH(HOUR(C64),'選択肢'!$E$4:$E$11,1))),"")</f>
        <v/>
      </c>
      <c r="E64" s="10" t="n"/>
      <c r="F64" s="10" t="n"/>
      <c r="G64" s="10" t="n"/>
      <c r="H64" s="10" t="n"/>
      <c r="I64" s="10" t="n"/>
      <c r="J64" s="10" t="n"/>
      <c r="K64" s="6" t="n"/>
      <c r="L64" s="6" t="n"/>
      <c r="M64" s="6" t="n"/>
      <c r="N64" s="10" t="n"/>
      <c r="O64" s="10" t="n"/>
      <c r="P64" s="7" t="n"/>
      <c r="Q64" s="7" t="n"/>
    </row>
    <row r="65">
      <c r="A65" s="6" t="n"/>
      <c r="B65" s="7" t="n"/>
      <c r="C65" s="8" t="n"/>
      <c r="D65" s="9" t="str">
        <f>IFERROR(IF(C65="","",INDEX('選択肢'!$F$4:$F$11,MATCH(HOUR(C65),'選択肢'!$E$4:$E$11,1))),"")</f>
        <v/>
      </c>
      <c r="E65" s="10" t="n"/>
      <c r="F65" s="10" t="n"/>
      <c r="G65" s="10" t="n"/>
      <c r="H65" s="10" t="n"/>
      <c r="I65" s="10" t="n"/>
      <c r="J65" s="10" t="n"/>
      <c r="K65" s="6" t="n"/>
      <c r="L65" s="6" t="n"/>
      <c r="M65" s="6" t="n"/>
      <c r="N65" s="10" t="n"/>
      <c r="O65" s="10" t="n"/>
      <c r="P65" s="7" t="n"/>
      <c r="Q65" s="7" t="n"/>
    </row>
    <row r="66">
      <c r="A66" s="6" t="n"/>
      <c r="B66" s="7" t="n"/>
      <c r="C66" s="8" t="n"/>
      <c r="D66" s="9" t="str">
        <f>IFERROR(IF(C66="","",INDEX('選択肢'!$F$4:$F$11,MATCH(HOUR(C66),'選択肢'!$E$4:$E$11,1))),"")</f>
        <v/>
      </c>
      <c r="E66" s="10" t="n"/>
      <c r="F66" s="10" t="n"/>
      <c r="G66" s="10" t="n"/>
      <c r="H66" s="10" t="n"/>
      <c r="I66" s="10" t="n"/>
      <c r="J66" s="10" t="n"/>
      <c r="K66" s="6" t="n"/>
      <c r="L66" s="6" t="n"/>
      <c r="M66" s="6" t="n"/>
      <c r="N66" s="10" t="n"/>
      <c r="O66" s="10" t="n"/>
      <c r="P66" s="7" t="n"/>
      <c r="Q66" s="7" t="n"/>
    </row>
    <row r="67">
      <c r="A67" s="6" t="n"/>
      <c r="B67" s="7" t="n"/>
      <c r="C67" s="8" t="n"/>
      <c r="D67" s="9" t="str">
        <f>IFERROR(IF(C67="","",INDEX('選択肢'!$F$4:$F$11,MATCH(HOUR(C67),'選択肢'!$E$4:$E$11,1))),"")</f>
        <v/>
      </c>
      <c r="E67" s="10" t="n"/>
      <c r="F67" s="10" t="n"/>
      <c r="G67" s="10" t="n"/>
      <c r="H67" s="10" t="n"/>
      <c r="I67" s="10" t="n"/>
      <c r="J67" s="10" t="n"/>
      <c r="K67" s="6" t="n"/>
      <c r="L67" s="6" t="n"/>
      <c r="M67" s="6" t="n"/>
      <c r="N67" s="10" t="n"/>
      <c r="O67" s="10" t="n"/>
      <c r="P67" s="7" t="n"/>
      <c r="Q67" s="7" t="n"/>
    </row>
    <row r="68">
      <c r="A68" s="6" t="n"/>
      <c r="B68" s="7" t="n"/>
      <c r="C68" s="8" t="n"/>
      <c r="D68" s="9" t="str">
        <f>IFERROR(IF(C68="","",INDEX('選択肢'!$F$4:$F$11,MATCH(HOUR(C68),'選択肢'!$E$4:$E$11,1))),"")</f>
        <v/>
      </c>
      <c r="E68" s="10" t="n"/>
      <c r="F68" s="10" t="n"/>
      <c r="G68" s="10" t="n"/>
      <c r="H68" s="10" t="n"/>
      <c r="I68" s="10" t="n"/>
      <c r="J68" s="10" t="n"/>
      <c r="K68" s="6" t="n"/>
      <c r="L68" s="6" t="n"/>
      <c r="M68" s="6" t="n"/>
      <c r="N68" s="10" t="n"/>
      <c r="O68" s="10" t="n"/>
      <c r="P68" s="7" t="n"/>
      <c r="Q68" s="7" t="n"/>
    </row>
    <row r="69">
      <c r="A69" s="6" t="n"/>
      <c r="B69" s="7" t="n"/>
      <c r="C69" s="8" t="n"/>
      <c r="D69" s="9" t="str">
        <f>IFERROR(IF(C69="","",INDEX('選択肢'!$F$4:$F$11,MATCH(HOUR(C69),'選択肢'!$E$4:$E$11,1))),"")</f>
        <v/>
      </c>
      <c r="E69" s="10" t="n"/>
      <c r="F69" s="10" t="n"/>
      <c r="G69" s="10" t="n"/>
      <c r="H69" s="10" t="n"/>
      <c r="I69" s="10" t="n"/>
      <c r="J69" s="10" t="n"/>
      <c r="K69" s="6" t="n"/>
      <c r="L69" s="6" t="n"/>
      <c r="M69" s="6" t="n"/>
      <c r="N69" s="10" t="n"/>
      <c r="O69" s="10" t="n"/>
      <c r="P69" s="7" t="n"/>
      <c r="Q69" s="7" t="n"/>
    </row>
    <row r="70">
      <c r="A70" s="6" t="n"/>
      <c r="B70" s="7" t="n"/>
      <c r="C70" s="8" t="n"/>
      <c r="D70" s="9" t="str">
        <f>IFERROR(IF(C70="","",INDEX('選択肢'!$F$4:$F$11,MATCH(HOUR(C70),'選択肢'!$E$4:$E$11,1))),"")</f>
        <v/>
      </c>
      <c r="E70" s="10" t="n"/>
      <c r="F70" s="10" t="n"/>
      <c r="G70" s="10" t="n"/>
      <c r="H70" s="10" t="n"/>
      <c r="I70" s="10" t="n"/>
      <c r="J70" s="10" t="n"/>
      <c r="K70" s="6" t="n"/>
      <c r="L70" s="6" t="n"/>
      <c r="M70" s="6" t="n"/>
      <c r="N70" s="10" t="n"/>
      <c r="O70" s="10" t="n"/>
      <c r="P70" s="7" t="n"/>
      <c r="Q70" s="7" t="n"/>
    </row>
    <row r="71">
      <c r="A71" s="6" t="n"/>
      <c r="B71" s="7" t="n"/>
      <c r="C71" s="8" t="n"/>
      <c r="D71" s="9" t="str">
        <f>IFERROR(IF(C71="","",INDEX('選択肢'!$F$4:$F$11,MATCH(HOUR(C71),'選択肢'!$E$4:$E$11,1))),"")</f>
        <v/>
      </c>
      <c r="E71" s="10" t="n"/>
      <c r="F71" s="10" t="n"/>
      <c r="G71" s="10" t="n"/>
      <c r="H71" s="10" t="n"/>
      <c r="I71" s="10" t="n"/>
      <c r="J71" s="10" t="n"/>
      <c r="K71" s="6" t="n"/>
      <c r="L71" s="6" t="n"/>
      <c r="M71" s="6" t="n"/>
      <c r="N71" s="10" t="n"/>
      <c r="O71" s="10" t="n"/>
      <c r="P71" s="7" t="n"/>
      <c r="Q71" s="7" t="n"/>
    </row>
    <row r="72">
      <c r="A72" s="6" t="n"/>
      <c r="B72" s="7" t="n"/>
      <c r="C72" s="8" t="n"/>
      <c r="D72" s="9" t="str">
        <f>IFERROR(IF(C72="","",INDEX('選択肢'!$F$4:$F$11,MATCH(HOUR(C72),'選択肢'!$E$4:$E$11,1))),"")</f>
        <v/>
      </c>
      <c r="E72" s="10" t="n"/>
      <c r="F72" s="10" t="n"/>
      <c r="G72" s="10" t="n"/>
      <c r="H72" s="10" t="n"/>
      <c r="I72" s="10" t="n"/>
      <c r="J72" s="10" t="n"/>
      <c r="K72" s="6" t="n"/>
      <c r="L72" s="6" t="n"/>
      <c r="M72" s="6" t="n"/>
      <c r="N72" s="10" t="n"/>
      <c r="O72" s="10" t="n"/>
      <c r="P72" s="7" t="n"/>
      <c r="Q72" s="7" t="n"/>
    </row>
    <row r="73">
      <c r="A73" s="6" t="n"/>
      <c r="B73" s="7" t="n"/>
      <c r="C73" s="8" t="n"/>
      <c r="D73" s="9" t="str">
        <f>IFERROR(IF(C73="","",INDEX('選択肢'!$F$4:$F$11,MATCH(HOUR(C73),'選択肢'!$E$4:$E$11,1))),"")</f>
        <v/>
      </c>
      <c r="E73" s="10" t="n"/>
      <c r="F73" s="10" t="n"/>
      <c r="G73" s="10" t="n"/>
      <c r="H73" s="10" t="n"/>
      <c r="I73" s="10" t="n"/>
      <c r="J73" s="10" t="n"/>
      <c r="K73" s="6" t="n"/>
      <c r="L73" s="6" t="n"/>
      <c r="M73" s="6" t="n"/>
      <c r="N73" s="10" t="n"/>
      <c r="O73" s="10" t="n"/>
      <c r="P73" s="7" t="n"/>
      <c r="Q73" s="7" t="n"/>
    </row>
    <row r="74">
      <c r="A74" s="6" t="n"/>
      <c r="B74" s="7" t="n"/>
      <c r="C74" s="8" t="n"/>
      <c r="D74" s="9" t="str">
        <f>IFERROR(IF(C74="","",INDEX('選択肢'!$F$4:$F$11,MATCH(HOUR(C74),'選択肢'!$E$4:$E$11,1))),"")</f>
        <v/>
      </c>
      <c r="E74" s="10" t="n"/>
      <c r="F74" s="10" t="n"/>
      <c r="G74" s="10" t="n"/>
      <c r="H74" s="10" t="n"/>
      <c r="I74" s="10" t="n"/>
      <c r="J74" s="10" t="n"/>
      <c r="K74" s="6" t="n"/>
      <c r="L74" s="6" t="n"/>
      <c r="M74" s="6" t="n"/>
      <c r="N74" s="10" t="n"/>
      <c r="O74" s="10" t="n"/>
      <c r="P74" s="7" t="n"/>
      <c r="Q74" s="7" t="n"/>
    </row>
    <row r="75">
      <c r="A75" s="6" t="n"/>
      <c r="B75" s="7" t="n"/>
      <c r="C75" s="8" t="n"/>
      <c r="D75" s="9" t="str">
        <f>IFERROR(IF(C75="","",INDEX('選択肢'!$F$4:$F$11,MATCH(HOUR(C75),'選択肢'!$E$4:$E$11,1))),"")</f>
        <v/>
      </c>
      <c r="E75" s="10" t="n"/>
      <c r="F75" s="10" t="n"/>
      <c r="G75" s="10" t="n"/>
      <c r="H75" s="10" t="n"/>
      <c r="I75" s="10" t="n"/>
      <c r="J75" s="10" t="n"/>
      <c r="K75" s="6" t="n"/>
      <c r="L75" s="6" t="n"/>
      <c r="M75" s="6" t="n"/>
      <c r="N75" s="10" t="n"/>
      <c r="O75" s="10" t="n"/>
      <c r="P75" s="7" t="n"/>
      <c r="Q75" s="7" t="n"/>
    </row>
    <row r="76">
      <c r="A76" s="6" t="n"/>
      <c r="B76" s="7" t="n"/>
      <c r="C76" s="8" t="n"/>
      <c r="D76" s="9" t="str">
        <f>IFERROR(IF(C76="","",INDEX('選択肢'!$F$4:$F$11,MATCH(HOUR(C76),'選択肢'!$E$4:$E$11,1))),"")</f>
        <v/>
      </c>
      <c r="E76" s="10" t="n"/>
      <c r="F76" s="10" t="n"/>
      <c r="G76" s="10" t="n"/>
      <c r="H76" s="10" t="n"/>
      <c r="I76" s="10" t="n"/>
      <c r="J76" s="10" t="n"/>
      <c r="K76" s="6" t="n"/>
      <c r="L76" s="6" t="n"/>
      <c r="M76" s="6" t="n"/>
      <c r="N76" s="10" t="n"/>
      <c r="O76" s="10" t="n"/>
      <c r="P76" s="7" t="n"/>
      <c r="Q76" s="7" t="n"/>
    </row>
    <row r="77">
      <c r="A77" s="6" t="n"/>
      <c r="B77" s="7" t="n"/>
      <c r="C77" s="8" t="n"/>
      <c r="D77" s="9" t="str">
        <f>IFERROR(IF(C77="","",INDEX('選択肢'!$F$4:$F$11,MATCH(HOUR(C77),'選択肢'!$E$4:$E$11,1))),"")</f>
        <v/>
      </c>
      <c r="E77" s="10" t="n"/>
      <c r="F77" s="10" t="n"/>
      <c r="G77" s="10" t="n"/>
      <c r="H77" s="10" t="n"/>
      <c r="I77" s="10" t="n"/>
      <c r="J77" s="10" t="n"/>
      <c r="K77" s="6" t="n"/>
      <c r="L77" s="6" t="n"/>
      <c r="M77" s="6" t="n"/>
      <c r="N77" s="10" t="n"/>
      <c r="O77" s="10" t="n"/>
      <c r="P77" s="7" t="n"/>
      <c r="Q77" s="7" t="n"/>
    </row>
    <row r="78">
      <c r="A78" s="6" t="n"/>
      <c r="B78" s="7" t="n"/>
      <c r="C78" s="8" t="n"/>
      <c r="D78" s="9" t="str">
        <f>IFERROR(IF(C78="","",INDEX('選択肢'!$F$4:$F$11,MATCH(HOUR(C78),'選択肢'!$E$4:$E$11,1))),"")</f>
        <v/>
      </c>
      <c r="E78" s="10" t="n"/>
      <c r="F78" s="10" t="n"/>
      <c r="G78" s="10" t="n"/>
      <c r="H78" s="10" t="n"/>
      <c r="I78" s="10" t="n"/>
      <c r="J78" s="10" t="n"/>
      <c r="K78" s="6" t="n"/>
      <c r="L78" s="6" t="n"/>
      <c r="M78" s="6" t="n"/>
      <c r="N78" s="10" t="n"/>
      <c r="O78" s="10" t="n"/>
      <c r="P78" s="7" t="n"/>
      <c r="Q78" s="7" t="n"/>
    </row>
    <row r="79">
      <c r="A79" s="6" t="n"/>
      <c r="B79" s="7" t="n"/>
      <c r="C79" s="8" t="n"/>
      <c r="D79" s="9" t="str">
        <f>IFERROR(IF(C79="","",INDEX('選択肢'!$F$4:$F$11,MATCH(HOUR(C79),'選択肢'!$E$4:$E$11,1))),"")</f>
        <v/>
      </c>
      <c r="E79" s="10" t="n"/>
      <c r="F79" s="10" t="n"/>
      <c r="G79" s="10" t="n"/>
      <c r="H79" s="10" t="n"/>
      <c r="I79" s="10" t="n"/>
      <c r="J79" s="10" t="n"/>
      <c r="K79" s="6" t="n"/>
      <c r="L79" s="6" t="n"/>
      <c r="M79" s="6" t="n"/>
      <c r="N79" s="10" t="n"/>
      <c r="O79" s="10" t="n"/>
      <c r="P79" s="7" t="n"/>
      <c r="Q79" s="7" t="n"/>
    </row>
    <row r="80">
      <c r="A80" s="6" t="n"/>
      <c r="B80" s="7" t="n"/>
      <c r="C80" s="8" t="n"/>
      <c r="D80" s="9" t="str">
        <f>IFERROR(IF(C80="","",INDEX('選択肢'!$F$4:$F$11,MATCH(HOUR(C80),'選択肢'!$E$4:$E$11,1))),"")</f>
        <v/>
      </c>
      <c r="E80" s="10" t="n"/>
      <c r="F80" s="10" t="n"/>
      <c r="G80" s="10" t="n"/>
      <c r="H80" s="10" t="n"/>
      <c r="I80" s="10" t="n"/>
      <c r="J80" s="10" t="n"/>
      <c r="K80" s="6" t="n"/>
      <c r="L80" s="6" t="n"/>
      <c r="M80" s="6" t="n"/>
      <c r="N80" s="10" t="n"/>
      <c r="O80" s="10" t="n"/>
      <c r="P80" s="7" t="n"/>
      <c r="Q80" s="7" t="n"/>
    </row>
    <row r="81">
      <c r="A81" s="6" t="n"/>
      <c r="B81" s="7" t="n"/>
      <c r="C81" s="8" t="n"/>
      <c r="D81" s="9" t="str">
        <f>IFERROR(IF(C81="","",INDEX('選択肢'!$F$4:$F$11,MATCH(HOUR(C81),'選択肢'!$E$4:$E$11,1))),"")</f>
        <v/>
      </c>
      <c r="E81" s="10" t="n"/>
      <c r="F81" s="10" t="n"/>
      <c r="G81" s="10" t="n"/>
      <c r="H81" s="10" t="n"/>
      <c r="I81" s="10" t="n"/>
      <c r="J81" s="10" t="n"/>
      <c r="K81" s="6" t="n"/>
      <c r="L81" s="6" t="n"/>
      <c r="M81" s="6" t="n"/>
      <c r="N81" s="10" t="n"/>
      <c r="O81" s="10" t="n"/>
      <c r="P81" s="7" t="n"/>
      <c r="Q81" s="7" t="n"/>
    </row>
    <row r="82">
      <c r="A82" s="6" t="n"/>
      <c r="B82" s="7" t="n"/>
      <c r="C82" s="8" t="n"/>
      <c r="D82" s="9" t="str">
        <f>IFERROR(IF(C82="","",INDEX('選択肢'!$F$4:$F$11,MATCH(HOUR(C82),'選択肢'!$E$4:$E$11,1))),"")</f>
        <v/>
      </c>
      <c r="E82" s="10" t="n"/>
      <c r="F82" s="10" t="n"/>
      <c r="G82" s="10" t="n"/>
      <c r="H82" s="10" t="n"/>
      <c r="I82" s="10" t="n"/>
      <c r="J82" s="10" t="n"/>
      <c r="K82" s="6" t="n"/>
      <c r="L82" s="6" t="n"/>
      <c r="M82" s="6" t="n"/>
      <c r="N82" s="10" t="n"/>
      <c r="O82" s="10" t="n"/>
      <c r="P82" s="7" t="n"/>
      <c r="Q82" s="7" t="n"/>
    </row>
    <row r="83">
      <c r="A83" s="6" t="n"/>
      <c r="B83" s="7" t="n"/>
      <c r="C83" s="8" t="n"/>
      <c r="D83" s="9" t="str">
        <f>IFERROR(IF(C83="","",INDEX('選択肢'!$F$4:$F$11,MATCH(HOUR(C83),'選択肢'!$E$4:$E$11,1))),"")</f>
        <v/>
      </c>
      <c r="E83" s="10" t="n"/>
      <c r="F83" s="10" t="n"/>
      <c r="G83" s="10" t="n"/>
      <c r="H83" s="10" t="n"/>
      <c r="I83" s="10" t="n"/>
      <c r="J83" s="10" t="n"/>
      <c r="K83" s="6" t="n"/>
      <c r="L83" s="6" t="n"/>
      <c r="M83" s="6" t="n"/>
      <c r="N83" s="10" t="n"/>
      <c r="O83" s="10" t="n"/>
      <c r="P83" s="7" t="n"/>
      <c r="Q83" s="7" t="n"/>
    </row>
    <row r="84">
      <c r="A84" s="6" t="n"/>
      <c r="B84" s="7" t="n"/>
      <c r="C84" s="8" t="n"/>
      <c r="D84" s="9" t="str">
        <f>IFERROR(IF(C84="","",INDEX('選択肢'!$F$4:$F$11,MATCH(HOUR(C84),'選択肢'!$E$4:$E$11,1))),"")</f>
        <v/>
      </c>
      <c r="E84" s="10" t="n"/>
      <c r="F84" s="10" t="n"/>
      <c r="G84" s="10" t="n"/>
      <c r="H84" s="10" t="n"/>
      <c r="I84" s="10" t="n"/>
      <c r="J84" s="10" t="n"/>
      <c r="K84" s="6" t="n"/>
      <c r="L84" s="6" t="n"/>
      <c r="M84" s="6" t="n"/>
      <c r="N84" s="10" t="n"/>
      <c r="O84" s="10" t="n"/>
      <c r="P84" s="7" t="n"/>
      <c r="Q84" s="7" t="n"/>
    </row>
    <row r="85">
      <c r="A85" s="6" t="n"/>
      <c r="B85" s="7" t="n"/>
      <c r="C85" s="8" t="n"/>
      <c r="D85" s="9" t="str">
        <f>IFERROR(IF(C85="","",INDEX('選択肢'!$F$4:$F$11,MATCH(HOUR(C85),'選択肢'!$E$4:$E$11,1))),"")</f>
        <v/>
      </c>
      <c r="E85" s="10" t="n"/>
      <c r="F85" s="10" t="n"/>
      <c r="G85" s="10" t="n"/>
      <c r="H85" s="10" t="n"/>
      <c r="I85" s="10" t="n"/>
      <c r="J85" s="10" t="n"/>
      <c r="K85" s="6" t="n"/>
      <c r="L85" s="6" t="n"/>
      <c r="M85" s="6" t="n"/>
      <c r="N85" s="10" t="n"/>
      <c r="O85" s="10" t="n"/>
      <c r="P85" s="7" t="n"/>
      <c r="Q85" s="7" t="n"/>
    </row>
    <row r="86">
      <c r="A86" s="6" t="n"/>
      <c r="B86" s="7" t="n"/>
      <c r="C86" s="8" t="n"/>
      <c r="D86" s="9" t="str">
        <f>IFERROR(IF(C86="","",INDEX('選択肢'!$F$4:$F$11,MATCH(HOUR(C86),'選択肢'!$E$4:$E$11,1))),"")</f>
        <v/>
      </c>
      <c r="E86" s="10" t="n"/>
      <c r="F86" s="10" t="n"/>
      <c r="G86" s="10" t="n"/>
      <c r="H86" s="10" t="n"/>
      <c r="I86" s="10" t="n"/>
      <c r="J86" s="10" t="n"/>
      <c r="K86" s="6" t="n"/>
      <c r="L86" s="6" t="n"/>
      <c r="M86" s="6" t="n"/>
      <c r="N86" s="10" t="n"/>
      <c r="O86" s="10" t="n"/>
      <c r="P86" s="7" t="n"/>
      <c r="Q86" s="7" t="n"/>
    </row>
    <row r="87">
      <c r="A87" s="6" t="n"/>
      <c r="B87" s="7" t="n"/>
      <c r="C87" s="8" t="n"/>
      <c r="D87" s="9" t="str">
        <f>IFERROR(IF(C87="","",INDEX('選択肢'!$F$4:$F$11,MATCH(HOUR(C87),'選択肢'!$E$4:$E$11,1))),"")</f>
        <v/>
      </c>
      <c r="E87" s="10" t="n"/>
      <c r="F87" s="10" t="n"/>
      <c r="G87" s="10" t="n"/>
      <c r="H87" s="10" t="n"/>
      <c r="I87" s="10" t="n"/>
      <c r="J87" s="10" t="n"/>
      <c r="K87" s="6" t="n"/>
      <c r="L87" s="6" t="n"/>
      <c r="M87" s="6" t="n"/>
      <c r="N87" s="10" t="n"/>
      <c r="O87" s="10" t="n"/>
      <c r="P87" s="7" t="n"/>
      <c r="Q87" s="7" t="n"/>
    </row>
    <row r="88">
      <c r="A88" s="6" t="n"/>
      <c r="B88" s="7" t="n"/>
      <c r="C88" s="8" t="n"/>
      <c r="D88" s="9" t="str">
        <f>IFERROR(IF(C88="","",INDEX('選択肢'!$F$4:$F$11,MATCH(HOUR(C88),'選択肢'!$E$4:$E$11,1))),"")</f>
        <v/>
      </c>
      <c r="E88" s="10" t="n"/>
      <c r="F88" s="10" t="n"/>
      <c r="G88" s="10" t="n"/>
      <c r="H88" s="10" t="n"/>
      <c r="I88" s="10" t="n"/>
      <c r="J88" s="10" t="n"/>
      <c r="K88" s="6" t="n"/>
      <c r="L88" s="6" t="n"/>
      <c r="M88" s="6" t="n"/>
      <c r="N88" s="10" t="n"/>
      <c r="O88" s="10" t="n"/>
      <c r="P88" s="7" t="n"/>
      <c r="Q88" s="7" t="n"/>
    </row>
    <row r="89">
      <c r="A89" s="6" t="n"/>
      <c r="B89" s="7" t="n"/>
      <c r="C89" s="8" t="n"/>
      <c r="D89" s="9" t="str">
        <f>IFERROR(IF(C89="","",INDEX('選択肢'!$F$4:$F$11,MATCH(HOUR(C89),'選択肢'!$E$4:$E$11,1))),"")</f>
        <v/>
      </c>
      <c r="E89" s="10" t="n"/>
      <c r="F89" s="10" t="n"/>
      <c r="G89" s="10" t="n"/>
      <c r="H89" s="10" t="n"/>
      <c r="I89" s="10" t="n"/>
      <c r="J89" s="10" t="n"/>
      <c r="K89" s="6" t="n"/>
      <c r="L89" s="6" t="n"/>
      <c r="M89" s="6" t="n"/>
      <c r="N89" s="10" t="n"/>
      <c r="O89" s="10" t="n"/>
      <c r="P89" s="7" t="n"/>
      <c r="Q89" s="7" t="n"/>
    </row>
    <row r="90">
      <c r="A90" s="6" t="n"/>
      <c r="B90" s="7" t="n"/>
      <c r="C90" s="8" t="n"/>
      <c r="D90" s="9" t="str">
        <f>IFERROR(IF(C90="","",INDEX('選択肢'!$F$4:$F$11,MATCH(HOUR(C90),'選択肢'!$E$4:$E$11,1))),"")</f>
        <v/>
      </c>
      <c r="E90" s="10" t="n"/>
      <c r="F90" s="10" t="n"/>
      <c r="G90" s="10" t="n"/>
      <c r="H90" s="10" t="n"/>
      <c r="I90" s="10" t="n"/>
      <c r="J90" s="10" t="n"/>
      <c r="K90" s="6" t="n"/>
      <c r="L90" s="6" t="n"/>
      <c r="M90" s="6" t="n"/>
      <c r="N90" s="10" t="n"/>
      <c r="O90" s="10" t="n"/>
      <c r="P90" s="7" t="n"/>
      <c r="Q90" s="7" t="n"/>
    </row>
    <row r="91">
      <c r="A91" s="6" t="n"/>
      <c r="B91" s="7" t="n"/>
      <c r="C91" s="8" t="n"/>
      <c r="D91" s="9" t="str">
        <f>IFERROR(IF(C91="","",INDEX('選択肢'!$F$4:$F$11,MATCH(HOUR(C91),'選択肢'!$E$4:$E$11,1))),"")</f>
        <v/>
      </c>
      <c r="E91" s="10" t="n"/>
      <c r="F91" s="10" t="n"/>
      <c r="G91" s="10" t="n"/>
      <c r="H91" s="10" t="n"/>
      <c r="I91" s="10" t="n"/>
      <c r="J91" s="10" t="n"/>
      <c r="K91" s="6" t="n"/>
      <c r="L91" s="6" t="n"/>
      <c r="M91" s="6" t="n"/>
      <c r="N91" s="10" t="n"/>
      <c r="O91" s="10" t="n"/>
      <c r="P91" s="7" t="n"/>
      <c r="Q91" s="7" t="n"/>
    </row>
    <row r="92">
      <c r="A92" s="6" t="n"/>
      <c r="B92" s="7" t="n"/>
      <c r="C92" s="8" t="n"/>
      <c r="D92" s="9" t="str">
        <f>IFERROR(IF(C92="","",INDEX('選択肢'!$F$4:$F$11,MATCH(HOUR(C92),'選択肢'!$E$4:$E$11,1))),"")</f>
        <v/>
      </c>
      <c r="E92" s="10" t="n"/>
      <c r="F92" s="10" t="n"/>
      <c r="G92" s="10" t="n"/>
      <c r="H92" s="10" t="n"/>
      <c r="I92" s="10" t="n"/>
      <c r="J92" s="10" t="n"/>
      <c r="K92" s="6" t="n"/>
      <c r="L92" s="6" t="n"/>
      <c r="M92" s="6" t="n"/>
      <c r="N92" s="10" t="n"/>
      <c r="O92" s="10" t="n"/>
      <c r="P92" s="7" t="n"/>
      <c r="Q92" s="7" t="n"/>
    </row>
    <row r="93">
      <c r="A93" s="6" t="n"/>
      <c r="B93" s="7" t="n"/>
      <c r="C93" s="8" t="n"/>
      <c r="D93" s="9" t="str">
        <f>IFERROR(IF(C93="","",INDEX('選択肢'!$F$4:$F$11,MATCH(HOUR(C93),'選択肢'!$E$4:$E$11,1))),"")</f>
        <v/>
      </c>
      <c r="E93" s="10" t="n"/>
      <c r="F93" s="10" t="n"/>
      <c r="G93" s="10" t="n"/>
      <c r="H93" s="10" t="n"/>
      <c r="I93" s="10" t="n"/>
      <c r="J93" s="10" t="n"/>
      <c r="K93" s="6" t="n"/>
      <c r="L93" s="6" t="n"/>
      <c r="M93" s="6" t="n"/>
      <c r="N93" s="10" t="n"/>
      <c r="O93" s="10" t="n"/>
      <c r="P93" s="7" t="n"/>
      <c r="Q93" s="7" t="n"/>
    </row>
    <row r="94">
      <c r="A94" s="6" t="n"/>
      <c r="B94" s="7" t="n"/>
      <c r="C94" s="8" t="n"/>
      <c r="D94" s="9" t="str">
        <f>IFERROR(IF(C94="","",INDEX('選択肢'!$F$4:$F$11,MATCH(HOUR(C94),'選択肢'!$E$4:$E$11,1))),"")</f>
        <v/>
      </c>
      <c r="E94" s="10" t="n"/>
      <c r="F94" s="10" t="n"/>
      <c r="G94" s="10" t="n"/>
      <c r="H94" s="10" t="n"/>
      <c r="I94" s="10" t="n"/>
      <c r="J94" s="10" t="n"/>
      <c r="K94" s="6" t="n"/>
      <c r="L94" s="6" t="n"/>
      <c r="M94" s="6" t="n"/>
      <c r="N94" s="10" t="n"/>
      <c r="O94" s="10" t="n"/>
      <c r="P94" s="7" t="n"/>
      <c r="Q94" s="7" t="n"/>
    </row>
    <row r="95">
      <c r="A95" s="6" t="n"/>
      <c r="B95" s="7" t="n"/>
      <c r="C95" s="8" t="n"/>
      <c r="D95" s="9" t="str">
        <f>IFERROR(IF(C95="","",INDEX('選択肢'!$F$4:$F$11,MATCH(HOUR(C95),'選択肢'!$E$4:$E$11,1))),"")</f>
        <v/>
      </c>
      <c r="E95" s="10" t="n"/>
      <c r="F95" s="10" t="n"/>
      <c r="G95" s="10" t="n"/>
      <c r="H95" s="10" t="n"/>
      <c r="I95" s="10" t="n"/>
      <c r="J95" s="10" t="n"/>
      <c r="K95" s="6" t="n"/>
      <c r="L95" s="6" t="n"/>
      <c r="M95" s="6" t="n"/>
      <c r="N95" s="10" t="n"/>
      <c r="O95" s="10" t="n"/>
      <c r="P95" s="7" t="n"/>
      <c r="Q95" s="7" t="n"/>
    </row>
    <row r="96">
      <c r="A96" s="6" t="n"/>
      <c r="B96" s="7" t="n"/>
      <c r="C96" s="8" t="n"/>
      <c r="D96" s="9" t="str">
        <f>IFERROR(IF(C96="","",INDEX('選択肢'!$F$4:$F$11,MATCH(HOUR(C96),'選択肢'!$E$4:$E$11,1))),"")</f>
        <v/>
      </c>
      <c r="E96" s="10" t="n"/>
      <c r="F96" s="10" t="n"/>
      <c r="G96" s="10" t="n"/>
      <c r="H96" s="10" t="n"/>
      <c r="I96" s="10" t="n"/>
      <c r="J96" s="10" t="n"/>
      <c r="K96" s="6" t="n"/>
      <c r="L96" s="6" t="n"/>
      <c r="M96" s="6" t="n"/>
      <c r="N96" s="10" t="n"/>
      <c r="O96" s="10" t="n"/>
      <c r="P96" s="7" t="n"/>
      <c r="Q96" s="7" t="n"/>
    </row>
    <row r="97">
      <c r="A97" s="6" t="n"/>
      <c r="B97" s="7" t="n"/>
      <c r="C97" s="8" t="n"/>
      <c r="D97" s="9" t="str">
        <f>IFERROR(IF(C97="","",INDEX('選択肢'!$F$4:$F$11,MATCH(HOUR(C97),'選択肢'!$E$4:$E$11,1))),"")</f>
        <v/>
      </c>
      <c r="E97" s="10" t="n"/>
      <c r="F97" s="10" t="n"/>
      <c r="G97" s="10" t="n"/>
      <c r="H97" s="10" t="n"/>
      <c r="I97" s="10" t="n"/>
      <c r="J97" s="10" t="n"/>
      <c r="K97" s="6" t="n"/>
      <c r="L97" s="6" t="n"/>
      <c r="M97" s="6" t="n"/>
      <c r="N97" s="10" t="n"/>
      <c r="O97" s="10" t="n"/>
      <c r="P97" s="7" t="n"/>
      <c r="Q97" s="7" t="n"/>
    </row>
    <row r="98">
      <c r="A98" s="6" t="n"/>
      <c r="B98" s="7" t="n"/>
      <c r="C98" s="8" t="n"/>
      <c r="D98" s="9" t="str">
        <f>IFERROR(IF(C98="","",INDEX('選択肢'!$F$4:$F$11,MATCH(HOUR(C98),'選択肢'!$E$4:$E$11,1))),"")</f>
        <v/>
      </c>
      <c r="E98" s="10" t="n"/>
      <c r="F98" s="10" t="n"/>
      <c r="G98" s="10" t="n"/>
      <c r="H98" s="10" t="n"/>
      <c r="I98" s="10" t="n"/>
      <c r="J98" s="10" t="n"/>
      <c r="K98" s="6" t="n"/>
      <c r="L98" s="6" t="n"/>
      <c r="M98" s="6" t="n"/>
      <c r="N98" s="10" t="n"/>
      <c r="O98" s="10" t="n"/>
      <c r="P98" s="7" t="n"/>
      <c r="Q98" s="7" t="n"/>
    </row>
    <row r="99">
      <c r="A99" s="6" t="n"/>
      <c r="B99" s="7" t="n"/>
      <c r="C99" s="8" t="n"/>
      <c r="D99" s="9" t="str">
        <f>IFERROR(IF(C99="","",INDEX('選択肢'!$F$4:$F$11,MATCH(HOUR(C99),'選択肢'!$E$4:$E$11,1))),"")</f>
        <v/>
      </c>
      <c r="E99" s="10" t="n"/>
      <c r="F99" s="10" t="n"/>
      <c r="G99" s="10" t="n"/>
      <c r="H99" s="10" t="n"/>
      <c r="I99" s="10" t="n"/>
      <c r="J99" s="10" t="n"/>
      <c r="K99" s="6" t="n"/>
      <c r="L99" s="6" t="n"/>
      <c r="M99" s="6" t="n"/>
      <c r="N99" s="10" t="n"/>
      <c r="O99" s="10" t="n"/>
      <c r="P99" s="7" t="n"/>
      <c r="Q99" s="7" t="n"/>
    </row>
    <row r="100">
      <c r="A100" s="6" t="n"/>
      <c r="B100" s="7" t="n"/>
      <c r="C100" s="8" t="n"/>
      <c r="D100" s="9" t="str">
        <f>IFERROR(IF(C100="","",INDEX('選択肢'!$F$4:$F$11,MATCH(HOUR(C100),'選択肢'!$E$4:$E$11,1))),"")</f>
        <v/>
      </c>
      <c r="E100" s="10" t="n"/>
      <c r="F100" s="10" t="n"/>
      <c r="G100" s="10" t="n"/>
      <c r="H100" s="10" t="n"/>
      <c r="I100" s="10" t="n"/>
      <c r="J100" s="10" t="n"/>
      <c r="K100" s="6" t="n"/>
      <c r="L100" s="6" t="n"/>
      <c r="M100" s="6" t="n"/>
      <c r="N100" s="10" t="n"/>
      <c r="O100" s="10" t="n"/>
      <c r="P100" s="7" t="n"/>
      <c r="Q100" s="7" t="n"/>
    </row>
    <row r="101">
      <c r="A101" s="6" t="n"/>
      <c r="B101" s="7" t="n"/>
      <c r="C101" s="8" t="n"/>
      <c r="D101" s="9" t="str">
        <f>IFERROR(IF(C101="","",INDEX('選択肢'!$F$4:$F$11,MATCH(HOUR(C101),'選択肢'!$E$4:$E$11,1))),"")</f>
        <v/>
      </c>
      <c r="E101" s="10" t="n"/>
      <c r="F101" s="10" t="n"/>
      <c r="G101" s="10" t="n"/>
      <c r="H101" s="10" t="n"/>
      <c r="I101" s="10" t="n"/>
      <c r="J101" s="10" t="n"/>
      <c r="K101" s="6" t="n"/>
      <c r="L101" s="6" t="n"/>
      <c r="M101" s="6" t="n"/>
      <c r="N101" s="10" t="n"/>
      <c r="O101" s="10" t="n"/>
      <c r="P101" s="7" t="n"/>
      <c r="Q101" s="7" t="n"/>
    </row>
    <row r="102">
      <c r="A102" s="6" t="n"/>
      <c r="B102" s="7" t="n"/>
      <c r="C102" s="8" t="n"/>
      <c r="D102" s="9" t="str">
        <f>IFERROR(IF(C102="","",INDEX('選択肢'!$F$4:$F$11,MATCH(HOUR(C102),'選択肢'!$E$4:$E$11,1))),"")</f>
        <v/>
      </c>
      <c r="E102" s="10" t="n"/>
      <c r="F102" s="10" t="n"/>
      <c r="G102" s="10" t="n"/>
      <c r="H102" s="10" t="n"/>
      <c r="I102" s="10" t="n"/>
      <c r="J102" s="10" t="n"/>
      <c r="K102" s="6" t="n"/>
      <c r="L102" s="6" t="n"/>
      <c r="M102" s="6" t="n"/>
      <c r="N102" s="10" t="n"/>
      <c r="O102" s="10" t="n"/>
      <c r="P102" s="7" t="n"/>
      <c r="Q102" s="7" t="n"/>
    </row>
    <row r="103">
      <c r="A103" s="6" t="n"/>
      <c r="B103" s="7" t="n"/>
      <c r="C103" s="8" t="n"/>
      <c r="D103" s="9" t="str">
        <f>IFERROR(IF(C103="","",INDEX('選択肢'!$F$4:$F$11,MATCH(HOUR(C103),'選択肢'!$E$4:$E$11,1))),"")</f>
        <v/>
      </c>
      <c r="E103" s="10" t="n"/>
      <c r="F103" s="10" t="n"/>
      <c r="G103" s="10" t="n"/>
      <c r="H103" s="10" t="n"/>
      <c r="I103" s="10" t="n"/>
      <c r="J103" s="10" t="n"/>
      <c r="K103" s="6" t="n"/>
      <c r="L103" s="6" t="n"/>
      <c r="M103" s="6" t="n"/>
      <c r="N103" s="10" t="n"/>
      <c r="O103" s="10" t="n"/>
      <c r="P103" s="7" t="n"/>
      <c r="Q103" s="7" t="n"/>
    </row>
    <row r="104">
      <c r="A104" s="6" t="n"/>
      <c r="B104" s="7" t="n"/>
      <c r="C104" s="8" t="n"/>
      <c r="D104" s="9" t="str">
        <f>IFERROR(IF(C104="","",INDEX('選択肢'!$F$4:$F$11,MATCH(HOUR(C104),'選択肢'!$E$4:$E$11,1))),"")</f>
        <v/>
      </c>
      <c r="E104" s="10" t="n"/>
      <c r="F104" s="10" t="n"/>
      <c r="G104" s="10" t="n"/>
      <c r="H104" s="10" t="n"/>
      <c r="I104" s="10" t="n"/>
      <c r="J104" s="10" t="n"/>
      <c r="K104" s="6" t="n"/>
      <c r="L104" s="6" t="n"/>
      <c r="M104" s="6" t="n"/>
      <c r="N104" s="10" t="n"/>
      <c r="O104" s="10" t="n"/>
      <c r="P104" s="7" t="n"/>
      <c r="Q104" s="7" t="n"/>
    </row>
    <row r="105">
      <c r="A105" s="6" t="n"/>
      <c r="B105" s="7" t="n"/>
      <c r="C105" s="8" t="n"/>
      <c r="D105" s="9" t="str">
        <f>IFERROR(IF(C105="","",INDEX('選択肢'!$F$4:$F$11,MATCH(HOUR(C105),'選択肢'!$E$4:$E$11,1))),"")</f>
        <v/>
      </c>
      <c r="E105" s="10" t="n"/>
      <c r="F105" s="10" t="n"/>
      <c r="G105" s="10" t="n"/>
      <c r="H105" s="10" t="n"/>
      <c r="I105" s="10" t="n"/>
      <c r="J105" s="10" t="n"/>
      <c r="K105" s="6" t="n"/>
      <c r="L105" s="6" t="n"/>
      <c r="M105" s="6" t="n"/>
      <c r="N105" s="10" t="n"/>
      <c r="O105" s="10" t="n"/>
      <c r="P105" s="7" t="n"/>
      <c r="Q105" s="7" t="n"/>
    </row>
    <row r="106">
      <c r="A106" s="6" t="n"/>
      <c r="B106" s="7" t="n"/>
      <c r="C106" s="8" t="n"/>
      <c r="D106" s="9" t="str">
        <f>IFERROR(IF(C106="","",INDEX('選択肢'!$F$4:$F$11,MATCH(HOUR(C106),'選択肢'!$E$4:$E$11,1))),"")</f>
        <v/>
      </c>
      <c r="E106" s="10" t="n"/>
      <c r="F106" s="10" t="n"/>
      <c r="G106" s="10" t="n"/>
      <c r="H106" s="10" t="n"/>
      <c r="I106" s="10" t="n"/>
      <c r="J106" s="10" t="n"/>
      <c r="K106" s="6" t="n"/>
      <c r="L106" s="6" t="n"/>
      <c r="M106" s="6" t="n"/>
      <c r="N106" s="10" t="n"/>
      <c r="O106" s="10" t="n"/>
      <c r="P106" s="7" t="n"/>
      <c r="Q106" s="7" t="n"/>
    </row>
    <row r="107">
      <c r="A107" s="6" t="n"/>
      <c r="B107" s="7" t="n"/>
      <c r="C107" s="8" t="n"/>
      <c r="D107" s="9" t="str">
        <f>IFERROR(IF(C107="","",INDEX('選択肢'!$F$4:$F$11,MATCH(HOUR(C107),'選択肢'!$E$4:$E$11,1))),"")</f>
        <v/>
      </c>
      <c r="E107" s="10" t="n"/>
      <c r="F107" s="10" t="n"/>
      <c r="G107" s="10" t="n"/>
      <c r="H107" s="10" t="n"/>
      <c r="I107" s="10" t="n"/>
      <c r="J107" s="10" t="n"/>
      <c r="K107" s="6" t="n"/>
      <c r="L107" s="6" t="n"/>
      <c r="M107" s="6" t="n"/>
      <c r="N107" s="10" t="n"/>
      <c r="O107" s="10" t="n"/>
      <c r="P107" s="7" t="n"/>
      <c r="Q107" s="7" t="n"/>
    </row>
    <row r="108">
      <c r="A108" s="6" t="n"/>
      <c r="B108" s="7" t="n"/>
      <c r="C108" s="8" t="n"/>
      <c r="D108" s="9" t="str">
        <f>IFERROR(IF(C108="","",INDEX('選択肢'!$F$4:$F$11,MATCH(HOUR(C108),'選択肢'!$E$4:$E$11,1))),"")</f>
        <v/>
      </c>
      <c r="E108" s="10" t="n"/>
      <c r="F108" s="10" t="n"/>
      <c r="G108" s="10" t="n"/>
      <c r="H108" s="10" t="n"/>
      <c r="I108" s="10" t="n"/>
      <c r="J108" s="10" t="n"/>
      <c r="K108" s="6" t="n"/>
      <c r="L108" s="6" t="n"/>
      <c r="M108" s="6" t="n"/>
      <c r="N108" s="10" t="n"/>
      <c r="O108" s="10" t="n"/>
      <c r="P108" s="7" t="n"/>
      <c r="Q108" s="7" t="n"/>
    </row>
    <row r="109">
      <c r="A109" s="6" t="n"/>
      <c r="B109" s="7" t="n"/>
      <c r="C109" s="8" t="n"/>
      <c r="D109" s="9" t="str">
        <f>IFERROR(IF(C109="","",INDEX('選択肢'!$F$4:$F$11,MATCH(HOUR(C109),'選択肢'!$E$4:$E$11,1))),"")</f>
        <v/>
      </c>
      <c r="E109" s="10" t="n"/>
      <c r="F109" s="10" t="n"/>
      <c r="G109" s="10" t="n"/>
      <c r="H109" s="10" t="n"/>
      <c r="I109" s="10" t="n"/>
      <c r="J109" s="10" t="n"/>
      <c r="K109" s="6" t="n"/>
      <c r="L109" s="6" t="n"/>
      <c r="M109" s="6" t="n"/>
      <c r="N109" s="10" t="n"/>
      <c r="O109" s="10" t="n"/>
      <c r="P109" s="7" t="n"/>
      <c r="Q109" s="7" t="n"/>
    </row>
    <row r="110">
      <c r="A110" s="6" t="n"/>
      <c r="B110" s="7" t="n"/>
      <c r="C110" s="8" t="n"/>
      <c r="D110" s="9" t="str">
        <f>IFERROR(IF(C110="","",INDEX('選択肢'!$F$4:$F$11,MATCH(HOUR(C110),'選択肢'!$E$4:$E$11,1))),"")</f>
        <v/>
      </c>
      <c r="E110" s="10" t="n"/>
      <c r="F110" s="10" t="n"/>
      <c r="G110" s="10" t="n"/>
      <c r="H110" s="10" t="n"/>
      <c r="I110" s="10" t="n"/>
      <c r="J110" s="10" t="n"/>
      <c r="K110" s="6" t="n"/>
      <c r="L110" s="6" t="n"/>
      <c r="M110" s="6" t="n"/>
      <c r="N110" s="10" t="n"/>
      <c r="O110" s="10" t="n"/>
      <c r="P110" s="7" t="n"/>
      <c r="Q110" s="7" t="n"/>
    </row>
    <row r="111">
      <c r="A111" s="6" t="n"/>
      <c r="B111" s="7" t="n"/>
      <c r="C111" s="8" t="n"/>
      <c r="D111" s="9" t="str">
        <f>IFERROR(IF(C111="","",INDEX('選択肢'!$F$4:$F$11,MATCH(HOUR(C111),'選択肢'!$E$4:$E$11,1))),"")</f>
        <v/>
      </c>
      <c r="E111" s="10" t="n"/>
      <c r="F111" s="10" t="n"/>
      <c r="G111" s="10" t="n"/>
      <c r="H111" s="10" t="n"/>
      <c r="I111" s="10" t="n"/>
      <c r="J111" s="10" t="n"/>
      <c r="K111" s="6" t="n"/>
      <c r="L111" s="6" t="n"/>
      <c r="M111" s="6" t="n"/>
      <c r="N111" s="10" t="n"/>
      <c r="O111" s="10" t="n"/>
      <c r="P111" s="7" t="n"/>
      <c r="Q111" s="7" t="n"/>
    </row>
    <row r="112">
      <c r="A112" s="6" t="n"/>
      <c r="B112" s="7" t="n"/>
      <c r="C112" s="8" t="n"/>
      <c r="D112" s="9" t="str">
        <f>IFERROR(IF(C112="","",INDEX('選択肢'!$F$4:$F$11,MATCH(HOUR(C112),'選択肢'!$E$4:$E$11,1))),"")</f>
        <v/>
      </c>
      <c r="E112" s="10" t="n"/>
      <c r="F112" s="10" t="n"/>
      <c r="G112" s="10" t="n"/>
      <c r="H112" s="10" t="n"/>
      <c r="I112" s="10" t="n"/>
      <c r="J112" s="10" t="n"/>
      <c r="K112" s="6" t="n"/>
      <c r="L112" s="6" t="n"/>
      <c r="M112" s="6" t="n"/>
      <c r="N112" s="10" t="n"/>
      <c r="O112" s="10" t="n"/>
      <c r="P112" s="7" t="n"/>
      <c r="Q112" s="7" t="n"/>
    </row>
    <row r="113">
      <c r="A113" s="6" t="n"/>
      <c r="B113" s="7" t="n"/>
      <c r="C113" s="8" t="n"/>
      <c r="D113" s="9" t="str">
        <f>IFERROR(IF(C113="","",INDEX('選択肢'!$F$4:$F$11,MATCH(HOUR(C113),'選択肢'!$E$4:$E$11,1))),"")</f>
        <v/>
      </c>
      <c r="E113" s="10" t="n"/>
      <c r="F113" s="10" t="n"/>
      <c r="G113" s="10" t="n"/>
      <c r="H113" s="10" t="n"/>
      <c r="I113" s="10" t="n"/>
      <c r="J113" s="10" t="n"/>
      <c r="K113" s="6" t="n"/>
      <c r="L113" s="6" t="n"/>
      <c r="M113" s="6" t="n"/>
      <c r="N113" s="10" t="n"/>
      <c r="O113" s="10" t="n"/>
      <c r="P113" s="7" t="n"/>
      <c r="Q113" s="7" t="n"/>
    </row>
    <row r="114">
      <c r="A114" s="6" t="n"/>
      <c r="B114" s="7" t="n"/>
      <c r="C114" s="8" t="n"/>
      <c r="D114" s="9" t="str">
        <f>IFERROR(IF(C114="","",INDEX('選択肢'!$F$4:$F$11,MATCH(HOUR(C114),'選択肢'!$E$4:$E$11,1))),"")</f>
        <v/>
      </c>
      <c r="E114" s="10" t="n"/>
      <c r="F114" s="10" t="n"/>
      <c r="G114" s="10" t="n"/>
      <c r="H114" s="10" t="n"/>
      <c r="I114" s="10" t="n"/>
      <c r="J114" s="10" t="n"/>
      <c r="K114" s="6" t="n"/>
      <c r="L114" s="6" t="n"/>
      <c r="M114" s="6" t="n"/>
      <c r="N114" s="10" t="n"/>
      <c r="O114" s="10" t="n"/>
      <c r="P114" s="7" t="n"/>
      <c r="Q114" s="7" t="n"/>
    </row>
    <row r="115">
      <c r="A115" s="6" t="n"/>
      <c r="B115" s="7" t="n"/>
      <c r="C115" s="8" t="n"/>
      <c r="D115" s="9" t="str">
        <f>IFERROR(IF(C115="","",INDEX('選択肢'!$F$4:$F$11,MATCH(HOUR(C115),'選択肢'!$E$4:$E$11,1))),"")</f>
        <v/>
      </c>
      <c r="E115" s="10" t="n"/>
      <c r="F115" s="10" t="n"/>
      <c r="G115" s="10" t="n"/>
      <c r="H115" s="10" t="n"/>
      <c r="I115" s="10" t="n"/>
      <c r="J115" s="10" t="n"/>
      <c r="K115" s="6" t="n"/>
      <c r="L115" s="6" t="n"/>
      <c r="M115" s="6" t="n"/>
      <c r="N115" s="10" t="n"/>
      <c r="O115" s="10" t="n"/>
      <c r="P115" s="7" t="n"/>
      <c r="Q115" s="7" t="n"/>
    </row>
    <row r="116">
      <c r="A116" s="6" t="n"/>
      <c r="B116" s="7" t="n"/>
      <c r="C116" s="8" t="n"/>
      <c r="D116" s="9" t="str">
        <f>IFERROR(IF(C116="","",INDEX('選択肢'!$F$4:$F$11,MATCH(HOUR(C116),'選択肢'!$E$4:$E$11,1))),"")</f>
        <v/>
      </c>
      <c r="E116" s="10" t="n"/>
      <c r="F116" s="10" t="n"/>
      <c r="G116" s="10" t="n"/>
      <c r="H116" s="10" t="n"/>
      <c r="I116" s="10" t="n"/>
      <c r="J116" s="10" t="n"/>
      <c r="K116" s="6" t="n"/>
      <c r="L116" s="6" t="n"/>
      <c r="M116" s="6" t="n"/>
      <c r="N116" s="10" t="n"/>
      <c r="O116" s="10" t="n"/>
      <c r="P116" s="7" t="n"/>
      <c r="Q116" s="7" t="n"/>
    </row>
    <row r="117">
      <c r="A117" s="6" t="n"/>
      <c r="B117" s="7" t="n"/>
      <c r="C117" s="8" t="n"/>
      <c r="D117" s="9" t="str">
        <f>IFERROR(IF(C117="","",INDEX('選択肢'!$F$4:$F$11,MATCH(HOUR(C117),'選択肢'!$E$4:$E$11,1))),"")</f>
        <v/>
      </c>
      <c r="E117" s="10" t="n"/>
      <c r="F117" s="10" t="n"/>
      <c r="G117" s="10" t="n"/>
      <c r="H117" s="10" t="n"/>
      <c r="I117" s="10" t="n"/>
      <c r="J117" s="10" t="n"/>
      <c r="K117" s="6" t="n"/>
      <c r="L117" s="6" t="n"/>
      <c r="M117" s="6" t="n"/>
      <c r="N117" s="10" t="n"/>
      <c r="O117" s="10" t="n"/>
      <c r="P117" s="7" t="n"/>
      <c r="Q117" s="7" t="n"/>
    </row>
    <row r="118">
      <c r="A118" s="6" t="n"/>
      <c r="B118" s="7" t="n"/>
      <c r="C118" s="8" t="n"/>
      <c r="D118" s="9" t="str">
        <f>IFERROR(IF(C118="","",INDEX('選択肢'!$F$4:$F$11,MATCH(HOUR(C118),'選択肢'!$E$4:$E$11,1))),"")</f>
        <v/>
      </c>
      <c r="E118" s="10" t="n"/>
      <c r="F118" s="10" t="n"/>
      <c r="G118" s="10" t="n"/>
      <c r="H118" s="10" t="n"/>
      <c r="I118" s="10" t="n"/>
      <c r="J118" s="10" t="n"/>
      <c r="K118" s="6" t="n"/>
      <c r="L118" s="6" t="n"/>
      <c r="M118" s="6" t="n"/>
      <c r="N118" s="10" t="n"/>
      <c r="O118" s="10" t="n"/>
      <c r="P118" s="7" t="n"/>
      <c r="Q118" s="7" t="n"/>
    </row>
    <row r="119">
      <c r="A119" s="6" t="n"/>
      <c r="B119" s="7" t="n"/>
      <c r="C119" s="8" t="n"/>
      <c r="D119" s="9" t="str">
        <f>IFERROR(IF(C119="","",INDEX('選択肢'!$F$4:$F$11,MATCH(HOUR(C119),'選択肢'!$E$4:$E$11,1))),"")</f>
        <v/>
      </c>
      <c r="E119" s="10" t="n"/>
      <c r="F119" s="10" t="n"/>
      <c r="G119" s="10" t="n"/>
      <c r="H119" s="10" t="n"/>
      <c r="I119" s="10" t="n"/>
      <c r="J119" s="10" t="n"/>
      <c r="K119" s="6" t="n"/>
      <c r="L119" s="6" t="n"/>
      <c r="M119" s="6" t="n"/>
      <c r="N119" s="10" t="n"/>
      <c r="O119" s="10" t="n"/>
      <c r="P119" s="7" t="n"/>
      <c r="Q119" s="7" t="n"/>
    </row>
    <row r="120">
      <c r="A120" s="6" t="n"/>
      <c r="B120" s="7" t="n"/>
      <c r="C120" s="8" t="n"/>
      <c r="D120" s="9" t="str">
        <f>IFERROR(IF(C120="","",INDEX('選択肢'!$F$4:$F$11,MATCH(HOUR(C120),'選択肢'!$E$4:$E$11,1))),"")</f>
        <v/>
      </c>
      <c r="E120" s="10" t="n"/>
      <c r="F120" s="10" t="n"/>
      <c r="G120" s="10" t="n"/>
      <c r="H120" s="10" t="n"/>
      <c r="I120" s="10" t="n"/>
      <c r="J120" s="10" t="n"/>
      <c r="K120" s="6" t="n"/>
      <c r="L120" s="6" t="n"/>
      <c r="M120" s="6" t="n"/>
      <c r="N120" s="10" t="n"/>
      <c r="O120" s="10" t="n"/>
      <c r="P120" s="7" t="n"/>
      <c r="Q120" s="7" t="n"/>
    </row>
    <row r="121">
      <c r="A121" s="6" t="n"/>
      <c r="B121" s="7" t="n"/>
      <c r="C121" s="8" t="n"/>
      <c r="D121" s="9" t="str">
        <f>IFERROR(IF(C121="","",INDEX('選択肢'!$F$4:$F$11,MATCH(HOUR(C121),'選択肢'!$E$4:$E$11,1))),"")</f>
        <v/>
      </c>
      <c r="E121" s="10" t="n"/>
      <c r="F121" s="10" t="n"/>
      <c r="G121" s="10" t="n"/>
      <c r="H121" s="10" t="n"/>
      <c r="I121" s="10" t="n"/>
      <c r="J121" s="10" t="n"/>
      <c r="K121" s="6" t="n"/>
      <c r="L121" s="6" t="n"/>
      <c r="M121" s="6" t="n"/>
      <c r="N121" s="10" t="n"/>
      <c r="O121" s="10" t="n"/>
      <c r="P121" s="7" t="n"/>
      <c r="Q121" s="7" t="n"/>
    </row>
    <row r="122">
      <c r="A122" s="6" t="n"/>
      <c r="B122" s="7" t="n"/>
      <c r="C122" s="8" t="n"/>
      <c r="D122" s="9" t="str">
        <f>IFERROR(IF(C122="","",INDEX('選択肢'!$F$4:$F$11,MATCH(HOUR(C122),'選択肢'!$E$4:$E$11,1))),"")</f>
        <v/>
      </c>
      <c r="E122" s="10" t="n"/>
      <c r="F122" s="10" t="n"/>
      <c r="G122" s="10" t="n"/>
      <c r="H122" s="10" t="n"/>
      <c r="I122" s="10" t="n"/>
      <c r="J122" s="10" t="n"/>
      <c r="K122" s="6" t="n"/>
      <c r="L122" s="6" t="n"/>
      <c r="M122" s="6" t="n"/>
      <c r="N122" s="10" t="n"/>
      <c r="O122" s="10" t="n"/>
      <c r="P122" s="7" t="n"/>
      <c r="Q122" s="7" t="n"/>
    </row>
    <row r="123">
      <c r="A123" s="6" t="n"/>
      <c r="B123" s="7" t="n"/>
      <c r="C123" s="8" t="n"/>
      <c r="D123" s="9" t="str">
        <f>IFERROR(IF(C123="","",INDEX('選択肢'!$F$4:$F$11,MATCH(HOUR(C123),'選択肢'!$E$4:$E$11,1))),"")</f>
        <v/>
      </c>
      <c r="E123" s="10" t="n"/>
      <c r="F123" s="10" t="n"/>
      <c r="G123" s="10" t="n"/>
      <c r="H123" s="10" t="n"/>
      <c r="I123" s="10" t="n"/>
      <c r="J123" s="10" t="n"/>
      <c r="K123" s="6" t="n"/>
      <c r="L123" s="6" t="n"/>
      <c r="M123" s="6" t="n"/>
      <c r="N123" s="10" t="n"/>
      <c r="O123" s="10" t="n"/>
      <c r="P123" s="7" t="n"/>
      <c r="Q123" s="7" t="n"/>
    </row>
    <row r="124">
      <c r="A124" s="6" t="n"/>
      <c r="B124" s="7" t="n"/>
      <c r="C124" s="8" t="n"/>
      <c r="D124" s="9" t="str">
        <f>IFERROR(IF(C124="","",INDEX('選択肢'!$F$4:$F$11,MATCH(HOUR(C124),'選択肢'!$E$4:$E$11,1))),"")</f>
        <v/>
      </c>
      <c r="E124" s="10" t="n"/>
      <c r="F124" s="10" t="n"/>
      <c r="G124" s="10" t="n"/>
      <c r="H124" s="10" t="n"/>
      <c r="I124" s="10" t="n"/>
      <c r="J124" s="10" t="n"/>
      <c r="K124" s="6" t="n"/>
      <c r="L124" s="6" t="n"/>
      <c r="M124" s="6" t="n"/>
      <c r="N124" s="10" t="n"/>
      <c r="O124" s="10" t="n"/>
      <c r="P124" s="7" t="n"/>
      <c r="Q124" s="7" t="n"/>
    </row>
    <row r="125">
      <c r="A125" s="6" t="n"/>
      <c r="B125" s="7" t="n"/>
      <c r="C125" s="8" t="n"/>
      <c r="D125" s="9" t="str">
        <f>IFERROR(IF(C125="","",INDEX('選択肢'!$F$4:$F$11,MATCH(HOUR(C125),'選択肢'!$E$4:$E$11,1))),"")</f>
        <v/>
      </c>
      <c r="E125" s="10" t="n"/>
      <c r="F125" s="10" t="n"/>
      <c r="G125" s="10" t="n"/>
      <c r="H125" s="10" t="n"/>
      <c r="I125" s="10" t="n"/>
      <c r="J125" s="10" t="n"/>
      <c r="K125" s="6" t="n"/>
      <c r="L125" s="6" t="n"/>
      <c r="M125" s="6" t="n"/>
      <c r="N125" s="10" t="n"/>
      <c r="O125" s="10" t="n"/>
      <c r="P125" s="7" t="n"/>
      <c r="Q125" s="7" t="n"/>
    </row>
    <row r="126">
      <c r="A126" s="6" t="n"/>
      <c r="B126" s="7" t="n"/>
      <c r="C126" s="8" t="n"/>
      <c r="D126" s="9" t="str">
        <f>IFERROR(IF(C126="","",INDEX('選択肢'!$F$4:$F$11,MATCH(HOUR(C126),'選択肢'!$E$4:$E$11,1))),"")</f>
        <v/>
      </c>
      <c r="E126" s="10" t="n"/>
      <c r="F126" s="10" t="n"/>
      <c r="G126" s="10" t="n"/>
      <c r="H126" s="10" t="n"/>
      <c r="I126" s="10" t="n"/>
      <c r="J126" s="10" t="n"/>
      <c r="K126" s="6" t="n"/>
      <c r="L126" s="6" t="n"/>
      <c r="M126" s="6" t="n"/>
      <c r="N126" s="10" t="n"/>
      <c r="O126" s="10" t="n"/>
      <c r="P126" s="7" t="n"/>
      <c r="Q126" s="7" t="n"/>
    </row>
    <row r="127">
      <c r="A127" s="6" t="n"/>
      <c r="B127" s="7" t="n"/>
      <c r="C127" s="8" t="n"/>
      <c r="D127" s="9" t="str">
        <f>IFERROR(IF(C127="","",INDEX('選択肢'!$F$4:$F$11,MATCH(HOUR(C127),'選択肢'!$E$4:$E$11,1))),"")</f>
        <v/>
      </c>
      <c r="E127" s="10" t="n"/>
      <c r="F127" s="10" t="n"/>
      <c r="G127" s="10" t="n"/>
      <c r="H127" s="10" t="n"/>
      <c r="I127" s="10" t="n"/>
      <c r="J127" s="10" t="n"/>
      <c r="K127" s="6" t="n"/>
      <c r="L127" s="6" t="n"/>
      <c r="M127" s="6" t="n"/>
      <c r="N127" s="10" t="n"/>
      <c r="O127" s="10" t="n"/>
      <c r="P127" s="7" t="n"/>
      <c r="Q127" s="7" t="n"/>
    </row>
    <row r="128">
      <c r="A128" s="6" t="n"/>
      <c r="B128" s="7" t="n"/>
      <c r="C128" s="8" t="n"/>
      <c r="D128" s="9" t="str">
        <f>IFERROR(IF(C128="","",INDEX('選択肢'!$F$4:$F$11,MATCH(HOUR(C128),'選択肢'!$E$4:$E$11,1))),"")</f>
        <v/>
      </c>
      <c r="E128" s="10" t="n"/>
      <c r="F128" s="10" t="n"/>
      <c r="G128" s="10" t="n"/>
      <c r="H128" s="10" t="n"/>
      <c r="I128" s="10" t="n"/>
      <c r="J128" s="10" t="n"/>
      <c r="K128" s="6" t="n"/>
      <c r="L128" s="6" t="n"/>
      <c r="M128" s="6" t="n"/>
      <c r="N128" s="10" t="n"/>
      <c r="O128" s="10" t="n"/>
      <c r="P128" s="7" t="n"/>
      <c r="Q128" s="7" t="n"/>
    </row>
    <row r="129">
      <c r="A129" s="6" t="n"/>
      <c r="B129" s="7" t="n"/>
      <c r="C129" s="8" t="n"/>
      <c r="D129" s="9" t="str">
        <f>IFERROR(IF(C129="","",INDEX('選択肢'!$F$4:$F$11,MATCH(HOUR(C129),'選択肢'!$E$4:$E$11,1))),"")</f>
        <v/>
      </c>
      <c r="E129" s="10" t="n"/>
      <c r="F129" s="10" t="n"/>
      <c r="G129" s="10" t="n"/>
      <c r="H129" s="10" t="n"/>
      <c r="I129" s="10" t="n"/>
      <c r="J129" s="10" t="n"/>
      <c r="K129" s="6" t="n"/>
      <c r="L129" s="6" t="n"/>
      <c r="M129" s="6" t="n"/>
      <c r="N129" s="10" t="n"/>
      <c r="O129" s="10" t="n"/>
      <c r="P129" s="7" t="n"/>
      <c r="Q129" s="7" t="n"/>
    </row>
    <row r="130">
      <c r="A130" s="6" t="n"/>
      <c r="B130" s="7" t="n"/>
      <c r="C130" s="8" t="n"/>
      <c r="D130" s="9" t="str">
        <f>IFERROR(IF(C130="","",INDEX('選択肢'!$F$4:$F$11,MATCH(HOUR(C130),'選択肢'!$E$4:$E$11,1))),"")</f>
        <v/>
      </c>
      <c r="E130" s="10" t="n"/>
      <c r="F130" s="10" t="n"/>
      <c r="G130" s="10" t="n"/>
      <c r="H130" s="10" t="n"/>
      <c r="I130" s="10" t="n"/>
      <c r="J130" s="10" t="n"/>
      <c r="K130" s="6" t="n"/>
      <c r="L130" s="6" t="n"/>
      <c r="M130" s="6" t="n"/>
      <c r="N130" s="10" t="n"/>
      <c r="O130" s="10" t="n"/>
      <c r="P130" s="7" t="n"/>
      <c r="Q130" s="7" t="n"/>
    </row>
    <row r="131">
      <c r="A131" s="6" t="n"/>
      <c r="B131" s="7" t="n"/>
      <c r="C131" s="8" t="n"/>
      <c r="D131" s="9" t="str">
        <f>IFERROR(IF(C131="","",INDEX('選択肢'!$F$4:$F$11,MATCH(HOUR(C131),'選択肢'!$E$4:$E$11,1))),"")</f>
        <v/>
      </c>
      <c r="E131" s="10" t="n"/>
      <c r="F131" s="10" t="n"/>
      <c r="G131" s="10" t="n"/>
      <c r="H131" s="10" t="n"/>
      <c r="I131" s="10" t="n"/>
      <c r="J131" s="10" t="n"/>
      <c r="K131" s="6" t="n"/>
      <c r="L131" s="6" t="n"/>
      <c r="M131" s="6" t="n"/>
      <c r="N131" s="10" t="n"/>
      <c r="O131" s="10" t="n"/>
      <c r="P131" s="7" t="n"/>
      <c r="Q131" s="7" t="n"/>
    </row>
    <row r="132">
      <c r="A132" s="6" t="n"/>
      <c r="B132" s="7" t="n"/>
      <c r="C132" s="8" t="n"/>
      <c r="D132" s="9" t="str">
        <f>IFERROR(IF(C132="","",INDEX('選択肢'!$F$4:$F$11,MATCH(HOUR(C132),'選択肢'!$E$4:$E$11,1))),"")</f>
        <v/>
      </c>
      <c r="E132" s="10" t="n"/>
      <c r="F132" s="10" t="n"/>
      <c r="G132" s="10" t="n"/>
      <c r="H132" s="10" t="n"/>
      <c r="I132" s="10" t="n"/>
      <c r="J132" s="10" t="n"/>
      <c r="K132" s="6" t="n"/>
      <c r="L132" s="6" t="n"/>
      <c r="M132" s="6" t="n"/>
      <c r="N132" s="10" t="n"/>
      <c r="O132" s="10" t="n"/>
      <c r="P132" s="7" t="n"/>
      <c r="Q132" s="7" t="n"/>
    </row>
    <row r="133">
      <c r="A133" s="6" t="n"/>
      <c r="B133" s="7" t="n"/>
      <c r="C133" s="8" t="n"/>
      <c r="D133" s="9" t="str">
        <f>IFERROR(IF(C133="","",INDEX('選択肢'!$F$4:$F$11,MATCH(HOUR(C133),'選択肢'!$E$4:$E$11,1))),"")</f>
        <v/>
      </c>
      <c r="E133" s="10" t="n"/>
      <c r="F133" s="10" t="n"/>
      <c r="G133" s="10" t="n"/>
      <c r="H133" s="10" t="n"/>
      <c r="I133" s="10" t="n"/>
      <c r="J133" s="10" t="n"/>
      <c r="K133" s="6" t="n"/>
      <c r="L133" s="6" t="n"/>
      <c r="M133" s="6" t="n"/>
      <c r="N133" s="10" t="n"/>
      <c r="O133" s="10" t="n"/>
      <c r="P133" s="7" t="n"/>
      <c r="Q133" s="7" t="n"/>
    </row>
    <row r="134">
      <c r="A134" s="6" t="n"/>
      <c r="B134" s="7" t="n"/>
      <c r="C134" s="8" t="n"/>
      <c r="D134" s="9" t="str">
        <f>IFERROR(IF(C134="","",INDEX('選択肢'!$F$4:$F$11,MATCH(HOUR(C134),'選択肢'!$E$4:$E$11,1))),"")</f>
        <v/>
      </c>
      <c r="E134" s="10" t="n"/>
      <c r="F134" s="10" t="n"/>
      <c r="G134" s="10" t="n"/>
      <c r="H134" s="10" t="n"/>
      <c r="I134" s="10" t="n"/>
      <c r="J134" s="10" t="n"/>
      <c r="K134" s="6" t="n"/>
      <c r="L134" s="6" t="n"/>
      <c r="M134" s="6" t="n"/>
      <c r="N134" s="10" t="n"/>
      <c r="O134" s="10" t="n"/>
      <c r="P134" s="7" t="n"/>
      <c r="Q134" s="7" t="n"/>
    </row>
    <row r="135">
      <c r="A135" s="6" t="n"/>
      <c r="B135" s="7" t="n"/>
      <c r="C135" s="8" t="n"/>
      <c r="D135" s="9" t="str">
        <f>IFERROR(IF(C135="","",INDEX('選択肢'!$F$4:$F$11,MATCH(HOUR(C135),'選択肢'!$E$4:$E$11,1))),"")</f>
        <v/>
      </c>
      <c r="E135" s="10" t="n"/>
      <c r="F135" s="10" t="n"/>
      <c r="G135" s="10" t="n"/>
      <c r="H135" s="10" t="n"/>
      <c r="I135" s="10" t="n"/>
      <c r="J135" s="10" t="n"/>
      <c r="K135" s="6" t="n"/>
      <c r="L135" s="6" t="n"/>
      <c r="M135" s="6" t="n"/>
      <c r="N135" s="10" t="n"/>
      <c r="O135" s="10" t="n"/>
      <c r="P135" s="7" t="n"/>
      <c r="Q135" s="7" t="n"/>
    </row>
    <row r="136">
      <c r="A136" s="6" t="n"/>
      <c r="B136" s="7" t="n"/>
      <c r="C136" s="8" t="n"/>
      <c r="D136" s="9" t="str">
        <f>IFERROR(IF(C136="","",INDEX('選択肢'!$F$4:$F$11,MATCH(HOUR(C136),'選択肢'!$E$4:$E$11,1))),"")</f>
        <v/>
      </c>
      <c r="E136" s="10" t="n"/>
      <c r="F136" s="10" t="n"/>
      <c r="G136" s="10" t="n"/>
      <c r="H136" s="10" t="n"/>
      <c r="I136" s="10" t="n"/>
      <c r="J136" s="10" t="n"/>
      <c r="K136" s="6" t="n"/>
      <c r="L136" s="6" t="n"/>
      <c r="M136" s="6" t="n"/>
      <c r="N136" s="10" t="n"/>
      <c r="O136" s="10" t="n"/>
      <c r="P136" s="7" t="n"/>
      <c r="Q136" s="7" t="n"/>
    </row>
    <row r="137">
      <c r="A137" s="6" t="n"/>
      <c r="B137" s="7" t="n"/>
      <c r="C137" s="8" t="n"/>
      <c r="D137" s="9" t="str">
        <f>IFERROR(IF(C137="","",INDEX('選択肢'!$F$4:$F$11,MATCH(HOUR(C137),'選択肢'!$E$4:$E$11,1))),"")</f>
        <v/>
      </c>
      <c r="E137" s="10" t="n"/>
      <c r="F137" s="10" t="n"/>
      <c r="G137" s="10" t="n"/>
      <c r="H137" s="10" t="n"/>
      <c r="I137" s="10" t="n"/>
      <c r="J137" s="10" t="n"/>
      <c r="K137" s="6" t="n"/>
      <c r="L137" s="6" t="n"/>
      <c r="M137" s="6" t="n"/>
      <c r="N137" s="10" t="n"/>
      <c r="O137" s="10" t="n"/>
      <c r="P137" s="7" t="n"/>
      <c r="Q137" s="7" t="n"/>
    </row>
    <row r="138">
      <c r="A138" s="6" t="n"/>
      <c r="B138" s="7" t="n"/>
      <c r="C138" s="8" t="n"/>
      <c r="D138" s="9" t="str">
        <f>IFERROR(IF(C138="","",INDEX('選択肢'!$F$4:$F$11,MATCH(HOUR(C138),'選択肢'!$E$4:$E$11,1))),"")</f>
        <v/>
      </c>
      <c r="E138" s="10" t="n"/>
      <c r="F138" s="10" t="n"/>
      <c r="G138" s="10" t="n"/>
      <c r="H138" s="10" t="n"/>
      <c r="I138" s="10" t="n"/>
      <c r="J138" s="10" t="n"/>
      <c r="K138" s="6" t="n"/>
      <c r="L138" s="6" t="n"/>
      <c r="M138" s="6" t="n"/>
      <c r="N138" s="10" t="n"/>
      <c r="O138" s="10" t="n"/>
      <c r="P138" s="7" t="n"/>
      <c r="Q138" s="7" t="n"/>
    </row>
    <row r="139">
      <c r="A139" s="6" t="n"/>
      <c r="B139" s="7" t="n"/>
      <c r="C139" s="8" t="n"/>
      <c r="D139" s="9" t="str">
        <f>IFERROR(IF(C139="","",INDEX('選択肢'!$F$4:$F$11,MATCH(HOUR(C139),'選択肢'!$E$4:$E$11,1))),"")</f>
        <v/>
      </c>
      <c r="E139" s="10" t="n"/>
      <c r="F139" s="10" t="n"/>
      <c r="G139" s="10" t="n"/>
      <c r="H139" s="10" t="n"/>
      <c r="I139" s="10" t="n"/>
      <c r="J139" s="10" t="n"/>
      <c r="K139" s="6" t="n"/>
      <c r="L139" s="6" t="n"/>
      <c r="M139" s="6" t="n"/>
      <c r="N139" s="10" t="n"/>
      <c r="O139" s="10" t="n"/>
      <c r="P139" s="7" t="n"/>
      <c r="Q139" s="7" t="n"/>
    </row>
    <row r="140">
      <c r="A140" s="6" t="n"/>
      <c r="B140" s="7" t="n"/>
      <c r="C140" s="8" t="n"/>
      <c r="D140" s="9" t="str">
        <f>IFERROR(IF(C140="","",INDEX('選択肢'!$F$4:$F$11,MATCH(HOUR(C140),'選択肢'!$E$4:$E$11,1))),"")</f>
        <v/>
      </c>
      <c r="E140" s="10" t="n"/>
      <c r="F140" s="10" t="n"/>
      <c r="G140" s="10" t="n"/>
      <c r="H140" s="10" t="n"/>
      <c r="I140" s="10" t="n"/>
      <c r="J140" s="10" t="n"/>
      <c r="K140" s="6" t="n"/>
      <c r="L140" s="6" t="n"/>
      <c r="M140" s="6" t="n"/>
      <c r="N140" s="10" t="n"/>
      <c r="O140" s="10" t="n"/>
      <c r="P140" s="7" t="n"/>
      <c r="Q140" s="7" t="n"/>
    </row>
    <row r="141">
      <c r="A141" s="6" t="n"/>
      <c r="B141" s="7" t="n"/>
      <c r="C141" s="8" t="n"/>
      <c r="D141" s="9" t="str">
        <f>IFERROR(IF(C141="","",INDEX('選択肢'!$F$4:$F$11,MATCH(HOUR(C141),'選択肢'!$E$4:$E$11,1))),"")</f>
        <v/>
      </c>
      <c r="E141" s="10" t="n"/>
      <c r="F141" s="10" t="n"/>
      <c r="G141" s="10" t="n"/>
      <c r="H141" s="10" t="n"/>
      <c r="I141" s="10" t="n"/>
      <c r="J141" s="10" t="n"/>
      <c r="K141" s="6" t="n"/>
      <c r="L141" s="6" t="n"/>
      <c r="M141" s="6" t="n"/>
      <c r="N141" s="10" t="n"/>
      <c r="O141" s="10" t="n"/>
      <c r="P141" s="7" t="n"/>
      <c r="Q141" s="7" t="n"/>
    </row>
    <row r="142">
      <c r="A142" s="6" t="n"/>
      <c r="B142" s="7" t="n"/>
      <c r="C142" s="8" t="n"/>
      <c r="D142" s="9" t="str">
        <f>IFERROR(IF(C142="","",INDEX('選択肢'!$F$4:$F$11,MATCH(HOUR(C142),'選択肢'!$E$4:$E$11,1))),"")</f>
        <v/>
      </c>
      <c r="E142" s="10" t="n"/>
      <c r="F142" s="10" t="n"/>
      <c r="G142" s="10" t="n"/>
      <c r="H142" s="10" t="n"/>
      <c r="I142" s="10" t="n"/>
      <c r="J142" s="10" t="n"/>
      <c r="K142" s="6" t="n"/>
      <c r="L142" s="6" t="n"/>
      <c r="M142" s="6" t="n"/>
      <c r="N142" s="10" t="n"/>
      <c r="O142" s="10" t="n"/>
      <c r="P142" s="7" t="n"/>
      <c r="Q142" s="7" t="n"/>
    </row>
    <row r="143">
      <c r="A143" s="6" t="n"/>
      <c r="B143" s="7" t="n"/>
      <c r="C143" s="8" t="n"/>
      <c r="D143" s="9" t="str">
        <f>IFERROR(IF(C143="","",INDEX('選択肢'!$F$4:$F$11,MATCH(HOUR(C143),'選択肢'!$E$4:$E$11,1))),"")</f>
        <v/>
      </c>
      <c r="E143" s="10" t="n"/>
      <c r="F143" s="10" t="n"/>
      <c r="G143" s="10" t="n"/>
      <c r="H143" s="10" t="n"/>
      <c r="I143" s="10" t="n"/>
      <c r="J143" s="10" t="n"/>
      <c r="K143" s="6" t="n"/>
      <c r="L143" s="6" t="n"/>
      <c r="M143" s="6" t="n"/>
      <c r="N143" s="10" t="n"/>
      <c r="O143" s="10" t="n"/>
      <c r="P143" s="7" t="n"/>
      <c r="Q143" s="7" t="n"/>
    </row>
    <row r="144">
      <c r="A144" s="6" t="n"/>
      <c r="B144" s="7" t="n"/>
      <c r="C144" s="8" t="n"/>
      <c r="D144" s="9" t="str">
        <f>IFERROR(IF(C144="","",INDEX('選択肢'!$F$4:$F$11,MATCH(HOUR(C144),'選択肢'!$E$4:$E$11,1))),"")</f>
        <v/>
      </c>
      <c r="E144" s="10" t="n"/>
      <c r="F144" s="10" t="n"/>
      <c r="G144" s="10" t="n"/>
      <c r="H144" s="10" t="n"/>
      <c r="I144" s="10" t="n"/>
      <c r="J144" s="10" t="n"/>
      <c r="K144" s="6" t="n"/>
      <c r="L144" s="6" t="n"/>
      <c r="M144" s="6" t="n"/>
      <c r="N144" s="10" t="n"/>
      <c r="O144" s="10" t="n"/>
      <c r="P144" s="7" t="n"/>
      <c r="Q144" s="7" t="n"/>
    </row>
    <row r="145">
      <c r="A145" s="6" t="n"/>
      <c r="B145" s="7" t="n"/>
      <c r="C145" s="8" t="n"/>
      <c r="D145" s="9" t="str">
        <f>IFERROR(IF(C145="","",INDEX('選択肢'!$F$4:$F$11,MATCH(HOUR(C145),'選択肢'!$E$4:$E$11,1))),"")</f>
        <v/>
      </c>
      <c r="E145" s="10" t="n"/>
      <c r="F145" s="10" t="n"/>
      <c r="G145" s="10" t="n"/>
      <c r="H145" s="10" t="n"/>
      <c r="I145" s="10" t="n"/>
      <c r="J145" s="10" t="n"/>
      <c r="K145" s="6" t="n"/>
      <c r="L145" s="6" t="n"/>
      <c r="M145" s="6" t="n"/>
      <c r="N145" s="10" t="n"/>
      <c r="O145" s="10" t="n"/>
      <c r="P145" s="7" t="n"/>
      <c r="Q145" s="7" t="n"/>
    </row>
    <row r="146">
      <c r="A146" s="6" t="n"/>
      <c r="B146" s="7" t="n"/>
      <c r="C146" s="8" t="n"/>
      <c r="D146" s="9" t="str">
        <f>IFERROR(IF(C146="","",INDEX('選択肢'!$F$4:$F$11,MATCH(HOUR(C146),'選択肢'!$E$4:$E$11,1))),"")</f>
        <v/>
      </c>
      <c r="E146" s="10" t="n"/>
      <c r="F146" s="10" t="n"/>
      <c r="G146" s="10" t="n"/>
      <c r="H146" s="10" t="n"/>
      <c r="I146" s="10" t="n"/>
      <c r="J146" s="10" t="n"/>
      <c r="K146" s="6" t="n"/>
      <c r="L146" s="6" t="n"/>
      <c r="M146" s="6" t="n"/>
      <c r="N146" s="10" t="n"/>
      <c r="O146" s="10" t="n"/>
      <c r="P146" s="7" t="n"/>
      <c r="Q146" s="7" t="n"/>
    </row>
    <row r="147">
      <c r="A147" s="6" t="n"/>
      <c r="B147" s="7" t="n"/>
      <c r="C147" s="8" t="n"/>
      <c r="D147" s="9" t="str">
        <f>IFERROR(IF(C147="","",INDEX('選択肢'!$F$4:$F$11,MATCH(HOUR(C147),'選択肢'!$E$4:$E$11,1))),"")</f>
        <v/>
      </c>
      <c r="E147" s="10" t="n"/>
      <c r="F147" s="10" t="n"/>
      <c r="G147" s="10" t="n"/>
      <c r="H147" s="10" t="n"/>
      <c r="I147" s="10" t="n"/>
      <c r="J147" s="10" t="n"/>
      <c r="K147" s="6" t="n"/>
      <c r="L147" s="6" t="n"/>
      <c r="M147" s="6" t="n"/>
      <c r="N147" s="10" t="n"/>
      <c r="O147" s="10" t="n"/>
      <c r="P147" s="7" t="n"/>
      <c r="Q147" s="7" t="n"/>
    </row>
    <row r="148">
      <c r="A148" s="6" t="n"/>
      <c r="B148" s="7" t="n"/>
      <c r="C148" s="8" t="n"/>
      <c r="D148" s="9" t="str">
        <f>IFERROR(IF(C148="","",INDEX('選択肢'!$F$4:$F$11,MATCH(HOUR(C148),'選択肢'!$E$4:$E$11,1))),"")</f>
        <v/>
      </c>
      <c r="E148" s="10" t="n"/>
      <c r="F148" s="10" t="n"/>
      <c r="G148" s="10" t="n"/>
      <c r="H148" s="10" t="n"/>
      <c r="I148" s="10" t="n"/>
      <c r="J148" s="10" t="n"/>
      <c r="K148" s="6" t="n"/>
      <c r="L148" s="6" t="n"/>
      <c r="M148" s="6" t="n"/>
      <c r="N148" s="10" t="n"/>
      <c r="O148" s="10" t="n"/>
      <c r="P148" s="7" t="n"/>
      <c r="Q148" s="7" t="n"/>
    </row>
    <row r="149">
      <c r="A149" s="6" t="n"/>
      <c r="B149" s="7" t="n"/>
      <c r="C149" s="8" t="n"/>
      <c r="D149" s="9" t="str">
        <f>IFERROR(IF(C149="","",INDEX('選択肢'!$F$4:$F$11,MATCH(HOUR(C149),'選択肢'!$E$4:$E$11,1))),"")</f>
        <v/>
      </c>
      <c r="E149" s="10" t="n"/>
      <c r="F149" s="10" t="n"/>
      <c r="G149" s="10" t="n"/>
      <c r="H149" s="10" t="n"/>
      <c r="I149" s="10" t="n"/>
      <c r="J149" s="10" t="n"/>
      <c r="K149" s="6" t="n"/>
      <c r="L149" s="6" t="n"/>
      <c r="M149" s="6" t="n"/>
      <c r="N149" s="10" t="n"/>
      <c r="O149" s="10" t="n"/>
      <c r="P149" s="7" t="n"/>
      <c r="Q149" s="7" t="n"/>
    </row>
    <row r="150">
      <c r="A150" s="6" t="n"/>
      <c r="B150" s="7" t="n"/>
      <c r="C150" s="8" t="n"/>
      <c r="D150" s="9" t="str">
        <f>IFERROR(IF(C150="","",INDEX('選択肢'!$F$4:$F$11,MATCH(HOUR(C150),'選択肢'!$E$4:$E$11,1))),"")</f>
        <v/>
      </c>
      <c r="E150" s="10" t="n"/>
      <c r="F150" s="10" t="n"/>
      <c r="G150" s="10" t="n"/>
      <c r="H150" s="10" t="n"/>
      <c r="I150" s="10" t="n"/>
      <c r="J150" s="10" t="n"/>
      <c r="K150" s="6" t="n"/>
      <c r="L150" s="6" t="n"/>
      <c r="M150" s="6" t="n"/>
      <c r="N150" s="10" t="n"/>
      <c r="O150" s="10" t="n"/>
      <c r="P150" s="7" t="n"/>
      <c r="Q150" s="7" t="n"/>
    </row>
    <row r="151">
      <c r="A151" s="6" t="n"/>
      <c r="B151" s="7" t="n"/>
      <c r="C151" s="8" t="n"/>
      <c r="D151" s="9" t="str">
        <f>IFERROR(IF(C151="","",INDEX('選択肢'!$F$4:$F$11,MATCH(HOUR(C151),'選択肢'!$E$4:$E$11,1))),"")</f>
        <v/>
      </c>
      <c r="E151" s="10" t="n"/>
      <c r="F151" s="10" t="n"/>
      <c r="G151" s="10" t="n"/>
      <c r="H151" s="10" t="n"/>
      <c r="I151" s="10" t="n"/>
      <c r="J151" s="10" t="n"/>
      <c r="K151" s="6" t="n"/>
      <c r="L151" s="6" t="n"/>
      <c r="M151" s="6" t="n"/>
      <c r="N151" s="10" t="n"/>
      <c r="O151" s="10" t="n"/>
      <c r="P151" s="7" t="n"/>
      <c r="Q151" s="7" t="n"/>
    </row>
    <row r="152">
      <c r="A152" s="6" t="n"/>
      <c r="B152" s="7" t="n"/>
      <c r="C152" s="8" t="n"/>
      <c r="D152" s="9" t="str">
        <f>IFERROR(IF(C152="","",INDEX('選択肢'!$F$4:$F$11,MATCH(HOUR(C152),'選択肢'!$E$4:$E$11,1))),"")</f>
        <v/>
      </c>
      <c r="E152" s="10" t="n"/>
      <c r="F152" s="10" t="n"/>
      <c r="G152" s="10" t="n"/>
      <c r="H152" s="10" t="n"/>
      <c r="I152" s="10" t="n"/>
      <c r="J152" s="10" t="n"/>
      <c r="K152" s="6" t="n"/>
      <c r="L152" s="6" t="n"/>
      <c r="M152" s="6" t="n"/>
      <c r="N152" s="10" t="n"/>
      <c r="O152" s="10" t="n"/>
      <c r="P152" s="7" t="n"/>
      <c r="Q152" s="7" t="n"/>
    </row>
    <row r="153">
      <c r="A153" s="6" t="n"/>
      <c r="B153" s="7" t="n"/>
      <c r="C153" s="8" t="n"/>
      <c r="D153" s="9" t="str">
        <f>IFERROR(IF(C153="","",INDEX('選択肢'!$F$4:$F$11,MATCH(HOUR(C153),'選択肢'!$E$4:$E$11,1))),"")</f>
        <v/>
      </c>
      <c r="E153" s="10" t="n"/>
      <c r="F153" s="10" t="n"/>
      <c r="G153" s="10" t="n"/>
      <c r="H153" s="10" t="n"/>
      <c r="I153" s="10" t="n"/>
      <c r="J153" s="10" t="n"/>
      <c r="K153" s="6" t="n"/>
      <c r="L153" s="6" t="n"/>
      <c r="M153" s="6" t="n"/>
      <c r="N153" s="10" t="n"/>
      <c r="O153" s="10" t="n"/>
      <c r="P153" s="7" t="n"/>
      <c r="Q153" s="7" t="n"/>
    </row>
    <row r="154">
      <c r="A154" s="6" t="n"/>
      <c r="B154" s="7" t="n"/>
      <c r="C154" s="8" t="n"/>
      <c r="D154" s="9" t="str">
        <f>IFERROR(IF(C154="","",INDEX('選択肢'!$F$4:$F$11,MATCH(HOUR(C154),'選択肢'!$E$4:$E$11,1))),"")</f>
        <v/>
      </c>
      <c r="E154" s="10" t="n"/>
      <c r="F154" s="10" t="n"/>
      <c r="G154" s="10" t="n"/>
      <c r="H154" s="10" t="n"/>
      <c r="I154" s="10" t="n"/>
      <c r="J154" s="10" t="n"/>
      <c r="K154" s="6" t="n"/>
      <c r="L154" s="6" t="n"/>
      <c r="M154" s="6" t="n"/>
      <c r="N154" s="10" t="n"/>
      <c r="O154" s="10" t="n"/>
      <c r="P154" s="7" t="n"/>
      <c r="Q154" s="7" t="n"/>
    </row>
    <row r="155">
      <c r="A155" s="6" t="n"/>
      <c r="B155" s="7" t="n"/>
      <c r="C155" s="8" t="n"/>
      <c r="D155" s="9" t="str">
        <f>IFERROR(IF(C155="","",INDEX('選択肢'!$F$4:$F$11,MATCH(HOUR(C155),'選択肢'!$E$4:$E$11,1))),"")</f>
        <v/>
      </c>
      <c r="E155" s="10" t="n"/>
      <c r="F155" s="10" t="n"/>
      <c r="G155" s="10" t="n"/>
      <c r="H155" s="10" t="n"/>
      <c r="I155" s="10" t="n"/>
      <c r="J155" s="10" t="n"/>
      <c r="K155" s="6" t="n"/>
      <c r="L155" s="6" t="n"/>
      <c r="M155" s="6" t="n"/>
      <c r="N155" s="10" t="n"/>
      <c r="O155" s="10" t="n"/>
      <c r="P155" s="7" t="n"/>
      <c r="Q155" s="7" t="n"/>
    </row>
    <row r="156">
      <c r="A156" s="6" t="n"/>
      <c r="B156" s="7" t="n"/>
      <c r="C156" s="8" t="n"/>
      <c r="D156" s="9" t="str">
        <f>IFERROR(IF(C156="","",INDEX('選択肢'!$F$4:$F$11,MATCH(HOUR(C156),'選択肢'!$E$4:$E$11,1))),"")</f>
        <v/>
      </c>
      <c r="E156" s="10" t="n"/>
      <c r="F156" s="10" t="n"/>
      <c r="G156" s="10" t="n"/>
      <c r="H156" s="10" t="n"/>
      <c r="I156" s="10" t="n"/>
      <c r="J156" s="10" t="n"/>
      <c r="K156" s="6" t="n"/>
      <c r="L156" s="6" t="n"/>
      <c r="M156" s="6" t="n"/>
      <c r="N156" s="10" t="n"/>
      <c r="O156" s="10" t="n"/>
      <c r="P156" s="7" t="n"/>
      <c r="Q156" s="7" t="n"/>
    </row>
    <row r="157">
      <c r="A157" s="6" t="n"/>
      <c r="B157" s="7" t="n"/>
      <c r="C157" s="8" t="n"/>
      <c r="D157" s="9" t="str">
        <f>IFERROR(IF(C157="","",INDEX('選択肢'!$F$4:$F$11,MATCH(HOUR(C157),'選択肢'!$E$4:$E$11,1))),"")</f>
        <v/>
      </c>
      <c r="E157" s="10" t="n"/>
      <c r="F157" s="10" t="n"/>
      <c r="G157" s="10" t="n"/>
      <c r="H157" s="10" t="n"/>
      <c r="I157" s="10" t="n"/>
      <c r="J157" s="10" t="n"/>
      <c r="K157" s="6" t="n"/>
      <c r="L157" s="6" t="n"/>
      <c r="M157" s="6" t="n"/>
      <c r="N157" s="10" t="n"/>
      <c r="O157" s="10" t="n"/>
      <c r="P157" s="7" t="n"/>
      <c r="Q157" s="7" t="n"/>
    </row>
    <row r="158">
      <c r="A158" s="6" t="n"/>
      <c r="B158" s="7" t="n"/>
      <c r="C158" s="8" t="n"/>
      <c r="D158" s="9" t="str">
        <f>IFERROR(IF(C158="","",INDEX('選択肢'!$F$4:$F$11,MATCH(HOUR(C158),'選択肢'!$E$4:$E$11,1))),"")</f>
        <v/>
      </c>
      <c r="E158" s="10" t="n"/>
      <c r="F158" s="10" t="n"/>
      <c r="G158" s="10" t="n"/>
      <c r="H158" s="10" t="n"/>
      <c r="I158" s="10" t="n"/>
      <c r="J158" s="10" t="n"/>
      <c r="K158" s="6" t="n"/>
      <c r="L158" s="6" t="n"/>
      <c r="M158" s="6" t="n"/>
      <c r="N158" s="10" t="n"/>
      <c r="O158" s="10" t="n"/>
      <c r="P158" s="7" t="n"/>
      <c r="Q158" s="7" t="n"/>
    </row>
    <row r="159">
      <c r="A159" s="6" t="n"/>
      <c r="B159" s="7" t="n"/>
      <c r="C159" s="8" t="n"/>
      <c r="D159" s="9" t="str">
        <f>IFERROR(IF(C159="","",INDEX('選択肢'!$F$4:$F$11,MATCH(HOUR(C159),'選択肢'!$E$4:$E$11,1))),"")</f>
        <v/>
      </c>
      <c r="E159" s="10" t="n"/>
      <c r="F159" s="10" t="n"/>
      <c r="G159" s="10" t="n"/>
      <c r="H159" s="10" t="n"/>
      <c r="I159" s="10" t="n"/>
      <c r="J159" s="10" t="n"/>
      <c r="K159" s="6" t="n"/>
      <c r="L159" s="6" t="n"/>
      <c r="M159" s="6" t="n"/>
      <c r="N159" s="10" t="n"/>
      <c r="O159" s="10" t="n"/>
      <c r="P159" s="7" t="n"/>
      <c r="Q159" s="7" t="n"/>
    </row>
    <row r="160">
      <c r="A160" s="6" t="n"/>
      <c r="B160" s="7" t="n"/>
      <c r="C160" s="8" t="n"/>
      <c r="D160" s="9" t="str">
        <f>IFERROR(IF(C160="","",INDEX('選択肢'!$F$4:$F$11,MATCH(HOUR(C160),'選択肢'!$E$4:$E$11,1))),"")</f>
        <v/>
      </c>
      <c r="E160" s="10" t="n"/>
      <c r="F160" s="10" t="n"/>
      <c r="G160" s="10" t="n"/>
      <c r="H160" s="10" t="n"/>
      <c r="I160" s="10" t="n"/>
      <c r="J160" s="10" t="n"/>
      <c r="K160" s="6" t="n"/>
      <c r="L160" s="6" t="n"/>
      <c r="M160" s="6" t="n"/>
      <c r="N160" s="10" t="n"/>
      <c r="O160" s="10" t="n"/>
      <c r="P160" s="7" t="n"/>
      <c r="Q160" s="7" t="n"/>
    </row>
    <row r="161">
      <c r="A161" s="6" t="n"/>
      <c r="B161" s="7" t="n"/>
      <c r="C161" s="8" t="n"/>
      <c r="D161" s="9" t="str">
        <f>IFERROR(IF(C161="","",INDEX('選択肢'!$F$4:$F$11,MATCH(HOUR(C161),'選択肢'!$E$4:$E$11,1))),"")</f>
        <v/>
      </c>
      <c r="E161" s="10" t="n"/>
      <c r="F161" s="10" t="n"/>
      <c r="G161" s="10" t="n"/>
      <c r="H161" s="10" t="n"/>
      <c r="I161" s="10" t="n"/>
      <c r="J161" s="10" t="n"/>
      <c r="K161" s="6" t="n"/>
      <c r="L161" s="6" t="n"/>
      <c r="M161" s="6" t="n"/>
      <c r="N161" s="10" t="n"/>
      <c r="O161" s="10" t="n"/>
      <c r="P161" s="7" t="n"/>
      <c r="Q161" s="7" t="n"/>
    </row>
    <row r="162">
      <c r="A162" s="6" t="n"/>
      <c r="B162" s="7" t="n"/>
      <c r="C162" s="8" t="n"/>
      <c r="D162" s="9" t="str">
        <f>IFERROR(IF(C162="","",INDEX('選択肢'!$F$4:$F$11,MATCH(HOUR(C162),'選択肢'!$E$4:$E$11,1))),"")</f>
        <v/>
      </c>
      <c r="E162" s="10" t="n"/>
      <c r="F162" s="10" t="n"/>
      <c r="G162" s="10" t="n"/>
      <c r="H162" s="10" t="n"/>
      <c r="I162" s="10" t="n"/>
      <c r="J162" s="10" t="n"/>
      <c r="K162" s="6" t="n"/>
      <c r="L162" s="6" t="n"/>
      <c r="M162" s="6" t="n"/>
      <c r="N162" s="10" t="n"/>
      <c r="O162" s="10" t="n"/>
      <c r="P162" s="7" t="n"/>
      <c r="Q162" s="7" t="n"/>
    </row>
    <row r="163">
      <c r="A163" s="6" t="n"/>
      <c r="B163" s="7" t="n"/>
      <c r="C163" s="8" t="n"/>
      <c r="D163" s="9" t="str">
        <f>IFERROR(IF(C163="","",INDEX('選択肢'!$F$4:$F$11,MATCH(HOUR(C163),'選択肢'!$E$4:$E$11,1))),"")</f>
        <v/>
      </c>
      <c r="E163" s="10" t="n"/>
      <c r="F163" s="10" t="n"/>
      <c r="G163" s="10" t="n"/>
      <c r="H163" s="10" t="n"/>
      <c r="I163" s="10" t="n"/>
      <c r="J163" s="10" t="n"/>
      <c r="K163" s="6" t="n"/>
      <c r="L163" s="6" t="n"/>
      <c r="M163" s="6" t="n"/>
      <c r="N163" s="10" t="n"/>
      <c r="O163" s="10" t="n"/>
      <c r="P163" s="7" t="n"/>
      <c r="Q163" s="7" t="n"/>
    </row>
    <row r="164">
      <c r="A164" s="6" t="n"/>
      <c r="B164" s="7" t="n"/>
      <c r="C164" s="8" t="n"/>
      <c r="D164" s="9" t="str">
        <f>IFERROR(IF(C164="","",INDEX('選択肢'!$F$4:$F$11,MATCH(HOUR(C164),'選択肢'!$E$4:$E$11,1))),"")</f>
        <v/>
      </c>
      <c r="E164" s="10" t="n"/>
      <c r="F164" s="10" t="n"/>
      <c r="G164" s="10" t="n"/>
      <c r="H164" s="10" t="n"/>
      <c r="I164" s="10" t="n"/>
      <c r="J164" s="10" t="n"/>
      <c r="K164" s="6" t="n"/>
      <c r="L164" s="6" t="n"/>
      <c r="M164" s="6" t="n"/>
      <c r="N164" s="10" t="n"/>
      <c r="O164" s="10" t="n"/>
      <c r="P164" s="7" t="n"/>
      <c r="Q164" s="7" t="n"/>
    </row>
    <row r="165">
      <c r="A165" s="6" t="n"/>
      <c r="B165" s="7" t="n"/>
      <c r="C165" s="8" t="n"/>
      <c r="D165" s="9" t="str">
        <f>IFERROR(IF(C165="","",INDEX('選択肢'!$F$4:$F$11,MATCH(HOUR(C165),'選択肢'!$E$4:$E$11,1))),"")</f>
        <v/>
      </c>
      <c r="E165" s="10" t="n"/>
      <c r="F165" s="10" t="n"/>
      <c r="G165" s="10" t="n"/>
      <c r="H165" s="10" t="n"/>
      <c r="I165" s="10" t="n"/>
      <c r="J165" s="10" t="n"/>
      <c r="K165" s="6" t="n"/>
      <c r="L165" s="6" t="n"/>
      <c r="M165" s="6" t="n"/>
      <c r="N165" s="10" t="n"/>
      <c r="O165" s="10" t="n"/>
      <c r="P165" s="7" t="n"/>
      <c r="Q165" s="7" t="n"/>
    </row>
    <row r="166">
      <c r="A166" s="6" t="n"/>
      <c r="B166" s="7" t="n"/>
      <c r="C166" s="8" t="n"/>
      <c r="D166" s="9" t="str">
        <f>IFERROR(IF(C166="","",INDEX('選択肢'!$F$4:$F$11,MATCH(HOUR(C166),'選択肢'!$E$4:$E$11,1))),"")</f>
        <v/>
      </c>
      <c r="E166" s="10" t="n"/>
      <c r="F166" s="10" t="n"/>
      <c r="G166" s="10" t="n"/>
      <c r="H166" s="10" t="n"/>
      <c r="I166" s="10" t="n"/>
      <c r="J166" s="10" t="n"/>
      <c r="K166" s="6" t="n"/>
      <c r="L166" s="6" t="n"/>
      <c r="M166" s="6" t="n"/>
      <c r="N166" s="10" t="n"/>
      <c r="O166" s="10" t="n"/>
      <c r="P166" s="7" t="n"/>
      <c r="Q166" s="7" t="n"/>
    </row>
    <row r="167">
      <c r="A167" s="6" t="n"/>
      <c r="B167" s="7" t="n"/>
      <c r="C167" s="8" t="n"/>
      <c r="D167" s="9" t="str">
        <f>IFERROR(IF(C167="","",INDEX('選択肢'!$F$4:$F$11,MATCH(HOUR(C167),'選択肢'!$E$4:$E$11,1))),"")</f>
        <v/>
      </c>
      <c r="E167" s="10" t="n"/>
      <c r="F167" s="10" t="n"/>
      <c r="G167" s="10" t="n"/>
      <c r="H167" s="10" t="n"/>
      <c r="I167" s="10" t="n"/>
      <c r="J167" s="10" t="n"/>
      <c r="K167" s="6" t="n"/>
      <c r="L167" s="6" t="n"/>
      <c r="M167" s="6" t="n"/>
      <c r="N167" s="10" t="n"/>
      <c r="O167" s="10" t="n"/>
      <c r="P167" s="7" t="n"/>
      <c r="Q167" s="7" t="n"/>
    </row>
    <row r="168">
      <c r="A168" s="6" t="n"/>
      <c r="B168" s="7" t="n"/>
      <c r="C168" s="8" t="n"/>
      <c r="D168" s="9" t="str">
        <f>IFERROR(IF(C168="","",INDEX('選択肢'!$F$4:$F$11,MATCH(HOUR(C168),'選択肢'!$E$4:$E$11,1))),"")</f>
        <v/>
      </c>
      <c r="E168" s="10" t="n"/>
      <c r="F168" s="10" t="n"/>
      <c r="G168" s="10" t="n"/>
      <c r="H168" s="10" t="n"/>
      <c r="I168" s="10" t="n"/>
      <c r="J168" s="10" t="n"/>
      <c r="K168" s="6" t="n"/>
      <c r="L168" s="6" t="n"/>
      <c r="M168" s="6" t="n"/>
      <c r="N168" s="10" t="n"/>
      <c r="O168" s="10" t="n"/>
      <c r="P168" s="7" t="n"/>
      <c r="Q168" s="7" t="n"/>
    </row>
    <row r="169">
      <c r="A169" s="6" t="n"/>
      <c r="B169" s="7" t="n"/>
      <c r="C169" s="8" t="n"/>
      <c r="D169" s="9" t="str">
        <f>IFERROR(IF(C169="","",INDEX('選択肢'!$F$4:$F$11,MATCH(HOUR(C169),'選択肢'!$E$4:$E$11,1))),"")</f>
        <v/>
      </c>
      <c r="E169" s="10" t="n"/>
      <c r="F169" s="10" t="n"/>
      <c r="G169" s="10" t="n"/>
      <c r="H169" s="10" t="n"/>
      <c r="I169" s="10" t="n"/>
      <c r="J169" s="10" t="n"/>
      <c r="K169" s="6" t="n"/>
      <c r="L169" s="6" t="n"/>
      <c r="M169" s="6" t="n"/>
      <c r="N169" s="10" t="n"/>
      <c r="O169" s="10" t="n"/>
      <c r="P169" s="7" t="n"/>
      <c r="Q169" s="7" t="n"/>
    </row>
    <row r="170">
      <c r="A170" s="6" t="n"/>
      <c r="B170" s="7" t="n"/>
      <c r="C170" s="8" t="n"/>
      <c r="D170" s="9" t="str">
        <f>IFERROR(IF(C170="","",INDEX('選択肢'!$F$4:$F$11,MATCH(HOUR(C170),'選択肢'!$E$4:$E$11,1))),"")</f>
        <v/>
      </c>
      <c r="E170" s="10" t="n"/>
      <c r="F170" s="10" t="n"/>
      <c r="G170" s="10" t="n"/>
      <c r="H170" s="10" t="n"/>
      <c r="I170" s="10" t="n"/>
      <c r="J170" s="10" t="n"/>
      <c r="K170" s="6" t="n"/>
      <c r="L170" s="6" t="n"/>
      <c r="M170" s="6" t="n"/>
      <c r="N170" s="10" t="n"/>
      <c r="O170" s="10" t="n"/>
      <c r="P170" s="7" t="n"/>
      <c r="Q170" s="7" t="n"/>
    </row>
    <row r="171">
      <c r="A171" s="6" t="n"/>
      <c r="B171" s="7" t="n"/>
      <c r="C171" s="8" t="n"/>
      <c r="D171" s="9" t="str">
        <f>IFERROR(IF(C171="","",INDEX('選択肢'!$F$4:$F$11,MATCH(HOUR(C171),'選択肢'!$E$4:$E$11,1))),"")</f>
        <v/>
      </c>
      <c r="E171" s="10" t="n"/>
      <c r="F171" s="10" t="n"/>
      <c r="G171" s="10" t="n"/>
      <c r="H171" s="10" t="n"/>
      <c r="I171" s="10" t="n"/>
      <c r="J171" s="10" t="n"/>
      <c r="K171" s="6" t="n"/>
      <c r="L171" s="6" t="n"/>
      <c r="M171" s="6" t="n"/>
      <c r="N171" s="10" t="n"/>
      <c r="O171" s="10" t="n"/>
      <c r="P171" s="7" t="n"/>
      <c r="Q171" s="7" t="n"/>
    </row>
    <row r="172">
      <c r="A172" s="6" t="n"/>
      <c r="B172" s="7" t="n"/>
      <c r="C172" s="8" t="n"/>
      <c r="D172" s="9" t="str">
        <f>IFERROR(IF(C172="","",INDEX('選択肢'!$F$4:$F$11,MATCH(HOUR(C172),'選択肢'!$E$4:$E$11,1))),"")</f>
        <v/>
      </c>
      <c r="E172" s="10" t="n"/>
      <c r="F172" s="10" t="n"/>
      <c r="G172" s="10" t="n"/>
      <c r="H172" s="10" t="n"/>
      <c r="I172" s="10" t="n"/>
      <c r="J172" s="10" t="n"/>
      <c r="K172" s="6" t="n"/>
      <c r="L172" s="6" t="n"/>
      <c r="M172" s="6" t="n"/>
      <c r="N172" s="10" t="n"/>
      <c r="O172" s="10" t="n"/>
      <c r="P172" s="7" t="n"/>
      <c r="Q172" s="7" t="n"/>
    </row>
    <row r="173">
      <c r="A173" s="6" t="n"/>
      <c r="B173" s="7" t="n"/>
      <c r="C173" s="8" t="n"/>
      <c r="D173" s="9" t="str">
        <f>IFERROR(IF(C173="","",INDEX('選択肢'!$F$4:$F$11,MATCH(HOUR(C173),'選択肢'!$E$4:$E$11,1))),"")</f>
        <v/>
      </c>
      <c r="E173" s="10" t="n"/>
      <c r="F173" s="10" t="n"/>
      <c r="G173" s="10" t="n"/>
      <c r="H173" s="10" t="n"/>
      <c r="I173" s="10" t="n"/>
      <c r="J173" s="10" t="n"/>
      <c r="K173" s="6" t="n"/>
      <c r="L173" s="6" t="n"/>
      <c r="M173" s="6" t="n"/>
      <c r="N173" s="10" t="n"/>
      <c r="O173" s="10" t="n"/>
      <c r="P173" s="7" t="n"/>
      <c r="Q173" s="7" t="n"/>
    </row>
    <row r="174">
      <c r="A174" s="6" t="n"/>
      <c r="B174" s="7" t="n"/>
      <c r="C174" s="8" t="n"/>
      <c r="D174" s="9" t="str">
        <f>IFERROR(IF(C174="","",INDEX('選択肢'!$F$4:$F$11,MATCH(HOUR(C174),'選択肢'!$E$4:$E$11,1))),"")</f>
        <v/>
      </c>
      <c r="E174" s="10" t="n"/>
      <c r="F174" s="10" t="n"/>
      <c r="G174" s="10" t="n"/>
      <c r="H174" s="10" t="n"/>
      <c r="I174" s="10" t="n"/>
      <c r="J174" s="10" t="n"/>
      <c r="K174" s="6" t="n"/>
      <c r="L174" s="6" t="n"/>
      <c r="M174" s="6" t="n"/>
      <c r="N174" s="10" t="n"/>
      <c r="O174" s="10" t="n"/>
      <c r="P174" s="7" t="n"/>
      <c r="Q174" s="7" t="n"/>
    </row>
    <row r="175">
      <c r="A175" s="6" t="n"/>
      <c r="B175" s="7" t="n"/>
      <c r="C175" s="8" t="n"/>
      <c r="D175" s="9" t="str">
        <f>IFERROR(IF(C175="","",INDEX('選択肢'!$F$4:$F$11,MATCH(HOUR(C175),'選択肢'!$E$4:$E$11,1))),"")</f>
        <v/>
      </c>
      <c r="E175" s="10" t="n"/>
      <c r="F175" s="10" t="n"/>
      <c r="G175" s="10" t="n"/>
      <c r="H175" s="10" t="n"/>
      <c r="I175" s="10" t="n"/>
      <c r="J175" s="10" t="n"/>
      <c r="K175" s="6" t="n"/>
      <c r="L175" s="6" t="n"/>
      <c r="M175" s="6" t="n"/>
      <c r="N175" s="10" t="n"/>
      <c r="O175" s="10" t="n"/>
      <c r="P175" s="7" t="n"/>
      <c r="Q175" s="7" t="n"/>
    </row>
    <row r="176">
      <c r="A176" s="6" t="n"/>
      <c r="B176" s="7" t="n"/>
      <c r="C176" s="8" t="n"/>
      <c r="D176" s="9" t="str">
        <f>IFERROR(IF(C176="","",INDEX('選択肢'!$F$4:$F$11,MATCH(HOUR(C176),'選択肢'!$E$4:$E$11,1))),"")</f>
        <v/>
      </c>
      <c r="E176" s="10" t="n"/>
      <c r="F176" s="10" t="n"/>
      <c r="G176" s="10" t="n"/>
      <c r="H176" s="10" t="n"/>
      <c r="I176" s="10" t="n"/>
      <c r="J176" s="10" t="n"/>
      <c r="K176" s="6" t="n"/>
      <c r="L176" s="6" t="n"/>
      <c r="M176" s="6" t="n"/>
      <c r="N176" s="10" t="n"/>
      <c r="O176" s="10" t="n"/>
      <c r="P176" s="7" t="n"/>
      <c r="Q176" s="7" t="n"/>
    </row>
    <row r="177">
      <c r="A177" s="6" t="n"/>
      <c r="B177" s="7" t="n"/>
      <c r="C177" s="8" t="n"/>
      <c r="D177" s="9" t="str">
        <f>IFERROR(IF(C177="","",INDEX('選択肢'!$F$4:$F$11,MATCH(HOUR(C177),'選択肢'!$E$4:$E$11,1))),"")</f>
        <v/>
      </c>
      <c r="E177" s="10" t="n"/>
      <c r="F177" s="10" t="n"/>
      <c r="G177" s="10" t="n"/>
      <c r="H177" s="10" t="n"/>
      <c r="I177" s="10" t="n"/>
      <c r="J177" s="10" t="n"/>
      <c r="K177" s="6" t="n"/>
      <c r="L177" s="6" t="n"/>
      <c r="M177" s="6" t="n"/>
      <c r="N177" s="10" t="n"/>
      <c r="O177" s="10" t="n"/>
      <c r="P177" s="7" t="n"/>
      <c r="Q177" s="7" t="n"/>
    </row>
    <row r="178">
      <c r="A178" s="6" t="n"/>
      <c r="B178" s="7" t="n"/>
      <c r="C178" s="8" t="n"/>
      <c r="D178" s="9" t="str">
        <f>IFERROR(IF(C178="","",INDEX('選択肢'!$F$4:$F$11,MATCH(HOUR(C178),'選択肢'!$E$4:$E$11,1))),"")</f>
        <v/>
      </c>
      <c r="E178" s="10" t="n"/>
      <c r="F178" s="10" t="n"/>
      <c r="G178" s="10" t="n"/>
      <c r="H178" s="10" t="n"/>
      <c r="I178" s="10" t="n"/>
      <c r="J178" s="10" t="n"/>
      <c r="K178" s="6" t="n"/>
      <c r="L178" s="6" t="n"/>
      <c r="M178" s="6" t="n"/>
      <c r="N178" s="10" t="n"/>
      <c r="O178" s="10" t="n"/>
      <c r="P178" s="7" t="n"/>
      <c r="Q178" s="7" t="n"/>
    </row>
    <row r="179">
      <c r="A179" s="6" t="n"/>
      <c r="B179" s="7" t="n"/>
      <c r="C179" s="8" t="n"/>
      <c r="D179" s="9" t="str">
        <f>IFERROR(IF(C179="","",INDEX('選択肢'!$F$4:$F$11,MATCH(HOUR(C179),'選択肢'!$E$4:$E$11,1))),"")</f>
        <v/>
      </c>
      <c r="E179" s="10" t="n"/>
      <c r="F179" s="10" t="n"/>
      <c r="G179" s="10" t="n"/>
      <c r="H179" s="10" t="n"/>
      <c r="I179" s="10" t="n"/>
      <c r="J179" s="10" t="n"/>
      <c r="K179" s="6" t="n"/>
      <c r="L179" s="6" t="n"/>
      <c r="M179" s="6" t="n"/>
      <c r="N179" s="10" t="n"/>
      <c r="O179" s="10" t="n"/>
      <c r="P179" s="7" t="n"/>
      <c r="Q179" s="7" t="n"/>
    </row>
    <row r="180">
      <c r="A180" s="6" t="n"/>
      <c r="B180" s="7" t="n"/>
      <c r="C180" s="8" t="n"/>
      <c r="D180" s="9" t="str">
        <f>IFERROR(IF(C180="","",INDEX('選択肢'!$F$4:$F$11,MATCH(HOUR(C180),'選択肢'!$E$4:$E$11,1))),"")</f>
        <v/>
      </c>
      <c r="E180" s="10" t="n"/>
      <c r="F180" s="10" t="n"/>
      <c r="G180" s="10" t="n"/>
      <c r="H180" s="10" t="n"/>
      <c r="I180" s="10" t="n"/>
      <c r="J180" s="10" t="n"/>
      <c r="K180" s="6" t="n"/>
      <c r="L180" s="6" t="n"/>
      <c r="M180" s="6" t="n"/>
      <c r="N180" s="10" t="n"/>
      <c r="O180" s="10" t="n"/>
      <c r="P180" s="7" t="n"/>
      <c r="Q180" s="7" t="n"/>
    </row>
    <row r="181">
      <c r="A181" s="6" t="n"/>
      <c r="B181" s="7" t="n"/>
      <c r="C181" s="8" t="n"/>
      <c r="D181" s="9" t="str">
        <f>IFERROR(IF(C181="","",INDEX('選択肢'!$F$4:$F$11,MATCH(HOUR(C181),'選択肢'!$E$4:$E$11,1))),"")</f>
        <v/>
      </c>
      <c r="E181" s="10" t="n"/>
      <c r="F181" s="10" t="n"/>
      <c r="G181" s="10" t="n"/>
      <c r="H181" s="10" t="n"/>
      <c r="I181" s="10" t="n"/>
      <c r="J181" s="10" t="n"/>
      <c r="K181" s="6" t="n"/>
      <c r="L181" s="6" t="n"/>
      <c r="M181" s="6" t="n"/>
      <c r="N181" s="10" t="n"/>
      <c r="O181" s="10" t="n"/>
      <c r="P181" s="7" t="n"/>
      <c r="Q181" s="7" t="n"/>
    </row>
    <row r="182">
      <c r="A182" s="6" t="n"/>
      <c r="B182" s="7" t="n"/>
      <c r="C182" s="8" t="n"/>
      <c r="D182" s="9" t="str">
        <f>IFERROR(IF(C182="","",INDEX('選択肢'!$F$4:$F$11,MATCH(HOUR(C182),'選択肢'!$E$4:$E$11,1))),"")</f>
        <v/>
      </c>
      <c r="E182" s="10" t="n"/>
      <c r="F182" s="10" t="n"/>
      <c r="G182" s="10" t="n"/>
      <c r="H182" s="10" t="n"/>
      <c r="I182" s="10" t="n"/>
      <c r="J182" s="10" t="n"/>
      <c r="K182" s="6" t="n"/>
      <c r="L182" s="6" t="n"/>
      <c r="M182" s="6" t="n"/>
      <c r="N182" s="10" t="n"/>
      <c r="O182" s="10" t="n"/>
      <c r="P182" s="7" t="n"/>
      <c r="Q182" s="7" t="n"/>
    </row>
    <row r="183">
      <c r="A183" s="6" t="n"/>
      <c r="B183" s="7" t="n"/>
      <c r="C183" s="8" t="n"/>
      <c r="D183" s="9" t="str">
        <f>IFERROR(IF(C183="","",INDEX('選択肢'!$F$4:$F$11,MATCH(HOUR(C183),'選択肢'!$E$4:$E$11,1))),"")</f>
        <v/>
      </c>
      <c r="E183" s="10" t="n"/>
      <c r="F183" s="10" t="n"/>
      <c r="G183" s="10" t="n"/>
      <c r="H183" s="10" t="n"/>
      <c r="I183" s="10" t="n"/>
      <c r="J183" s="10" t="n"/>
      <c r="K183" s="6" t="n"/>
      <c r="L183" s="6" t="n"/>
      <c r="M183" s="6" t="n"/>
      <c r="N183" s="10" t="n"/>
      <c r="O183" s="10" t="n"/>
      <c r="P183" s="7" t="n"/>
      <c r="Q183" s="7" t="n"/>
    </row>
    <row r="184">
      <c r="A184" s="6" t="n"/>
      <c r="B184" s="7" t="n"/>
      <c r="C184" s="8" t="n"/>
      <c r="D184" s="9" t="str">
        <f>IFERROR(IF(C184="","",INDEX('選択肢'!$F$4:$F$11,MATCH(HOUR(C184),'選択肢'!$E$4:$E$11,1))),"")</f>
        <v/>
      </c>
      <c r="E184" s="10" t="n"/>
      <c r="F184" s="10" t="n"/>
      <c r="G184" s="10" t="n"/>
      <c r="H184" s="10" t="n"/>
      <c r="I184" s="10" t="n"/>
      <c r="J184" s="10" t="n"/>
      <c r="K184" s="6" t="n"/>
      <c r="L184" s="6" t="n"/>
      <c r="M184" s="6" t="n"/>
      <c r="N184" s="10" t="n"/>
      <c r="O184" s="10" t="n"/>
      <c r="P184" s="7" t="n"/>
      <c r="Q184" s="7" t="n"/>
    </row>
    <row r="185">
      <c r="A185" s="6" t="n"/>
      <c r="B185" s="7" t="n"/>
      <c r="C185" s="8" t="n"/>
      <c r="D185" s="9" t="str">
        <f>IFERROR(IF(C185="","",INDEX('選択肢'!$F$4:$F$11,MATCH(HOUR(C185),'選択肢'!$E$4:$E$11,1))),"")</f>
        <v/>
      </c>
      <c r="E185" s="10" t="n"/>
      <c r="F185" s="10" t="n"/>
      <c r="G185" s="10" t="n"/>
      <c r="H185" s="10" t="n"/>
      <c r="I185" s="10" t="n"/>
      <c r="J185" s="10" t="n"/>
      <c r="K185" s="6" t="n"/>
      <c r="L185" s="6" t="n"/>
      <c r="M185" s="6" t="n"/>
      <c r="N185" s="10" t="n"/>
      <c r="O185" s="10" t="n"/>
      <c r="P185" s="7" t="n"/>
      <c r="Q185" s="7" t="n"/>
    </row>
    <row r="186">
      <c r="A186" s="6" t="n"/>
      <c r="B186" s="7" t="n"/>
      <c r="C186" s="8" t="n"/>
      <c r="D186" s="9" t="str">
        <f>IFERROR(IF(C186="","",INDEX('選択肢'!$F$4:$F$11,MATCH(HOUR(C186),'選択肢'!$E$4:$E$11,1))),"")</f>
        <v/>
      </c>
      <c r="E186" s="10" t="n"/>
      <c r="F186" s="10" t="n"/>
      <c r="G186" s="10" t="n"/>
      <c r="H186" s="10" t="n"/>
      <c r="I186" s="10" t="n"/>
      <c r="J186" s="10" t="n"/>
      <c r="K186" s="6" t="n"/>
      <c r="L186" s="6" t="n"/>
      <c r="M186" s="6" t="n"/>
      <c r="N186" s="10" t="n"/>
      <c r="O186" s="10" t="n"/>
      <c r="P186" s="7" t="n"/>
      <c r="Q186" s="7" t="n"/>
    </row>
    <row r="187">
      <c r="A187" s="6" t="n"/>
      <c r="B187" s="7" t="n"/>
      <c r="C187" s="8" t="n"/>
      <c r="D187" s="9" t="str">
        <f>IFERROR(IF(C187="","",INDEX('選択肢'!$F$4:$F$11,MATCH(HOUR(C187),'選択肢'!$E$4:$E$11,1))),"")</f>
        <v/>
      </c>
      <c r="E187" s="10" t="n"/>
      <c r="F187" s="10" t="n"/>
      <c r="G187" s="10" t="n"/>
      <c r="H187" s="10" t="n"/>
      <c r="I187" s="10" t="n"/>
      <c r="J187" s="10" t="n"/>
      <c r="K187" s="6" t="n"/>
      <c r="L187" s="6" t="n"/>
      <c r="M187" s="6" t="n"/>
      <c r="N187" s="10" t="n"/>
      <c r="O187" s="10" t="n"/>
      <c r="P187" s="7" t="n"/>
      <c r="Q187" s="7" t="n"/>
    </row>
    <row r="188">
      <c r="A188" s="6" t="n"/>
      <c r="B188" s="7" t="n"/>
      <c r="C188" s="8" t="n"/>
      <c r="D188" s="9" t="str">
        <f>IFERROR(IF(C188="","",INDEX('選択肢'!$F$4:$F$11,MATCH(HOUR(C188),'選択肢'!$E$4:$E$11,1))),"")</f>
        <v/>
      </c>
      <c r="E188" s="10" t="n"/>
      <c r="F188" s="10" t="n"/>
      <c r="G188" s="10" t="n"/>
      <c r="H188" s="10" t="n"/>
      <c r="I188" s="10" t="n"/>
      <c r="J188" s="10" t="n"/>
      <c r="K188" s="6" t="n"/>
      <c r="L188" s="6" t="n"/>
      <c r="M188" s="6" t="n"/>
      <c r="N188" s="10" t="n"/>
      <c r="O188" s="10" t="n"/>
      <c r="P188" s="7" t="n"/>
      <c r="Q188" s="7" t="n"/>
    </row>
    <row r="189">
      <c r="A189" s="6" t="n"/>
      <c r="B189" s="7" t="n"/>
      <c r="C189" s="8" t="n"/>
      <c r="D189" s="9" t="str">
        <f>IFERROR(IF(C189="","",INDEX('選択肢'!$F$4:$F$11,MATCH(HOUR(C189),'選択肢'!$E$4:$E$11,1))),"")</f>
        <v/>
      </c>
      <c r="E189" s="10" t="n"/>
      <c r="F189" s="10" t="n"/>
      <c r="G189" s="10" t="n"/>
      <c r="H189" s="10" t="n"/>
      <c r="I189" s="10" t="n"/>
      <c r="J189" s="10" t="n"/>
      <c r="K189" s="6" t="n"/>
      <c r="L189" s="6" t="n"/>
      <c r="M189" s="6" t="n"/>
      <c r="N189" s="10" t="n"/>
      <c r="O189" s="10" t="n"/>
      <c r="P189" s="7" t="n"/>
      <c r="Q189" s="7" t="n"/>
    </row>
    <row r="190">
      <c r="A190" s="6" t="n"/>
      <c r="B190" s="7" t="n"/>
      <c r="C190" s="8" t="n"/>
      <c r="D190" s="9" t="str">
        <f>IFERROR(IF(C190="","",INDEX('選択肢'!$F$4:$F$11,MATCH(HOUR(C190),'選択肢'!$E$4:$E$11,1))),"")</f>
        <v/>
      </c>
      <c r="E190" s="10" t="n"/>
      <c r="F190" s="10" t="n"/>
      <c r="G190" s="10" t="n"/>
      <c r="H190" s="10" t="n"/>
      <c r="I190" s="10" t="n"/>
      <c r="J190" s="10" t="n"/>
      <c r="K190" s="6" t="n"/>
      <c r="L190" s="6" t="n"/>
      <c r="M190" s="6" t="n"/>
      <c r="N190" s="10" t="n"/>
      <c r="O190" s="10" t="n"/>
      <c r="P190" s="7" t="n"/>
      <c r="Q190" s="7" t="n"/>
    </row>
    <row r="191">
      <c r="A191" s="6" t="n"/>
      <c r="B191" s="7" t="n"/>
      <c r="C191" s="8" t="n"/>
      <c r="D191" s="9" t="str">
        <f>IFERROR(IF(C191="","",INDEX('選択肢'!$F$4:$F$11,MATCH(HOUR(C191),'選択肢'!$E$4:$E$11,1))),"")</f>
        <v/>
      </c>
      <c r="E191" s="10" t="n"/>
      <c r="F191" s="10" t="n"/>
      <c r="G191" s="10" t="n"/>
      <c r="H191" s="10" t="n"/>
      <c r="I191" s="10" t="n"/>
      <c r="J191" s="10" t="n"/>
      <c r="K191" s="6" t="n"/>
      <c r="L191" s="6" t="n"/>
      <c r="M191" s="6" t="n"/>
      <c r="N191" s="10" t="n"/>
      <c r="O191" s="10" t="n"/>
      <c r="P191" s="7" t="n"/>
      <c r="Q191" s="7" t="n"/>
    </row>
    <row r="192">
      <c r="A192" s="6" t="n"/>
      <c r="B192" s="7" t="n"/>
      <c r="C192" s="8" t="n"/>
      <c r="D192" s="9" t="str">
        <f>IFERROR(IF(C192="","",INDEX('選択肢'!$F$4:$F$11,MATCH(HOUR(C192),'選択肢'!$E$4:$E$11,1))),"")</f>
        <v/>
      </c>
      <c r="E192" s="10" t="n"/>
      <c r="F192" s="10" t="n"/>
      <c r="G192" s="10" t="n"/>
      <c r="H192" s="10" t="n"/>
      <c r="I192" s="10" t="n"/>
      <c r="J192" s="10" t="n"/>
      <c r="K192" s="6" t="n"/>
      <c r="L192" s="6" t="n"/>
      <c r="M192" s="6" t="n"/>
      <c r="N192" s="10" t="n"/>
      <c r="O192" s="10" t="n"/>
      <c r="P192" s="7" t="n"/>
      <c r="Q192" s="7" t="n"/>
    </row>
    <row r="193">
      <c r="A193" s="6" t="n"/>
      <c r="B193" s="7" t="n"/>
      <c r="C193" s="8" t="n"/>
      <c r="D193" s="9" t="str">
        <f>IFERROR(IF(C193="","",INDEX('選択肢'!$F$4:$F$11,MATCH(HOUR(C193),'選択肢'!$E$4:$E$11,1))),"")</f>
        <v/>
      </c>
      <c r="E193" s="10" t="n"/>
      <c r="F193" s="10" t="n"/>
      <c r="G193" s="10" t="n"/>
      <c r="H193" s="10" t="n"/>
      <c r="I193" s="10" t="n"/>
      <c r="J193" s="10" t="n"/>
      <c r="K193" s="6" t="n"/>
      <c r="L193" s="6" t="n"/>
      <c r="M193" s="6" t="n"/>
      <c r="N193" s="10" t="n"/>
      <c r="O193" s="10" t="n"/>
      <c r="P193" s="7" t="n"/>
      <c r="Q193" s="7" t="n"/>
    </row>
    <row r="194">
      <c r="A194" s="6" t="n"/>
      <c r="B194" s="7" t="n"/>
      <c r="C194" s="8" t="n"/>
      <c r="D194" s="9" t="str">
        <f>IFERROR(IF(C194="","",INDEX('選択肢'!$F$4:$F$11,MATCH(HOUR(C194),'選択肢'!$E$4:$E$11,1))),"")</f>
        <v/>
      </c>
      <c r="E194" s="10" t="n"/>
      <c r="F194" s="10" t="n"/>
      <c r="G194" s="10" t="n"/>
      <c r="H194" s="10" t="n"/>
      <c r="I194" s="10" t="n"/>
      <c r="J194" s="10" t="n"/>
      <c r="K194" s="6" t="n"/>
      <c r="L194" s="6" t="n"/>
      <c r="M194" s="6" t="n"/>
      <c r="N194" s="10" t="n"/>
      <c r="O194" s="10" t="n"/>
      <c r="P194" s="7" t="n"/>
      <c r="Q194" s="7" t="n"/>
    </row>
    <row r="195">
      <c r="A195" s="6" t="n"/>
      <c r="B195" s="7" t="n"/>
      <c r="C195" s="8" t="n"/>
      <c r="D195" s="9" t="str">
        <f>IFERROR(IF(C195="","",INDEX('選択肢'!$F$4:$F$11,MATCH(HOUR(C195),'選択肢'!$E$4:$E$11,1))),"")</f>
        <v/>
      </c>
      <c r="E195" s="10" t="n"/>
      <c r="F195" s="10" t="n"/>
      <c r="G195" s="10" t="n"/>
      <c r="H195" s="10" t="n"/>
      <c r="I195" s="10" t="n"/>
      <c r="J195" s="10" t="n"/>
      <c r="K195" s="6" t="n"/>
      <c r="L195" s="6" t="n"/>
      <c r="M195" s="6" t="n"/>
      <c r="N195" s="10" t="n"/>
      <c r="O195" s="10" t="n"/>
      <c r="P195" s="7" t="n"/>
      <c r="Q195" s="7" t="n"/>
    </row>
    <row r="196">
      <c r="A196" s="6" t="n"/>
      <c r="B196" s="7" t="n"/>
      <c r="C196" s="8" t="n"/>
      <c r="D196" s="9" t="str">
        <f>IFERROR(IF(C196="","",INDEX('選択肢'!$F$4:$F$11,MATCH(HOUR(C196),'選択肢'!$E$4:$E$11,1))),"")</f>
        <v/>
      </c>
      <c r="E196" s="10" t="n"/>
      <c r="F196" s="10" t="n"/>
      <c r="G196" s="10" t="n"/>
      <c r="H196" s="10" t="n"/>
      <c r="I196" s="10" t="n"/>
      <c r="J196" s="10" t="n"/>
      <c r="K196" s="6" t="n"/>
      <c r="L196" s="6" t="n"/>
      <c r="M196" s="6" t="n"/>
      <c r="N196" s="10" t="n"/>
      <c r="O196" s="10" t="n"/>
      <c r="P196" s="7" t="n"/>
      <c r="Q196" s="7" t="n"/>
    </row>
    <row r="197">
      <c r="A197" s="6" t="n"/>
      <c r="B197" s="7" t="n"/>
      <c r="C197" s="8" t="n"/>
      <c r="D197" s="9" t="str">
        <f>IFERROR(IF(C197="","",INDEX('選択肢'!$F$4:$F$11,MATCH(HOUR(C197),'選択肢'!$E$4:$E$11,1))),"")</f>
        <v/>
      </c>
      <c r="E197" s="10" t="n"/>
      <c r="F197" s="10" t="n"/>
      <c r="G197" s="10" t="n"/>
      <c r="H197" s="10" t="n"/>
      <c r="I197" s="10" t="n"/>
      <c r="J197" s="10" t="n"/>
      <c r="K197" s="6" t="n"/>
      <c r="L197" s="6" t="n"/>
      <c r="M197" s="6" t="n"/>
      <c r="N197" s="10" t="n"/>
      <c r="O197" s="10" t="n"/>
      <c r="P197" s="7" t="n"/>
      <c r="Q197" s="7" t="n"/>
    </row>
    <row r="198">
      <c r="A198" s="6" t="n"/>
      <c r="B198" s="7" t="n"/>
      <c r="C198" s="8" t="n"/>
      <c r="D198" s="9" t="str">
        <f>IFERROR(IF(C198="","",INDEX('選択肢'!$F$4:$F$11,MATCH(HOUR(C198),'選択肢'!$E$4:$E$11,1))),"")</f>
        <v/>
      </c>
      <c r="E198" s="10" t="n"/>
      <c r="F198" s="10" t="n"/>
      <c r="G198" s="10" t="n"/>
      <c r="H198" s="10" t="n"/>
      <c r="I198" s="10" t="n"/>
      <c r="J198" s="10" t="n"/>
      <c r="K198" s="6" t="n"/>
      <c r="L198" s="6" t="n"/>
      <c r="M198" s="6" t="n"/>
      <c r="N198" s="10" t="n"/>
      <c r="O198" s="10" t="n"/>
      <c r="P198" s="7" t="n"/>
      <c r="Q198" s="7" t="n"/>
    </row>
    <row r="199">
      <c r="A199" s="6" t="n"/>
      <c r="B199" s="7" t="n"/>
      <c r="C199" s="8" t="n"/>
      <c r="D199" s="9" t="str">
        <f>IFERROR(IF(C199="","",INDEX('選択肢'!$F$4:$F$11,MATCH(HOUR(C199),'選択肢'!$E$4:$E$11,1))),"")</f>
        <v/>
      </c>
      <c r="E199" s="10" t="n"/>
      <c r="F199" s="10" t="n"/>
      <c r="G199" s="10" t="n"/>
      <c r="H199" s="10" t="n"/>
      <c r="I199" s="10" t="n"/>
      <c r="J199" s="10" t="n"/>
      <c r="K199" s="6" t="n"/>
      <c r="L199" s="6" t="n"/>
      <c r="M199" s="6" t="n"/>
      <c r="N199" s="10" t="n"/>
      <c r="O199" s="10" t="n"/>
      <c r="P199" s="7" t="n"/>
      <c r="Q199" s="7" t="n"/>
    </row>
    <row r="200">
      <c r="A200" s="6" t="n"/>
      <c r="B200" s="7" t="n"/>
      <c r="C200" s="8" t="n"/>
      <c r="D200" s="9" t="str">
        <f>IFERROR(IF(C200="","",INDEX('選択肢'!$F$4:$F$11,MATCH(HOUR(C200),'選択肢'!$E$4:$E$11,1))),"")</f>
        <v/>
      </c>
      <c r="E200" s="10" t="n"/>
      <c r="F200" s="10" t="n"/>
      <c r="G200" s="10" t="n"/>
      <c r="H200" s="10" t="n"/>
      <c r="I200" s="10" t="n"/>
      <c r="J200" s="10" t="n"/>
      <c r="K200" s="6" t="n"/>
      <c r="L200" s="6" t="n"/>
      <c r="M200" s="6" t="n"/>
      <c r="N200" s="10" t="n"/>
      <c r="O200" s="10" t="n"/>
      <c r="P200" s="7" t="n"/>
      <c r="Q200" s="7" t="n"/>
    </row>
    <row r="201">
      <c r="A201" s="6" t="n"/>
      <c r="B201" s="7" t="n"/>
      <c r="C201" s="8" t="n"/>
      <c r="D201" s="9" t="str">
        <f>IFERROR(IF(C201="","",INDEX('選択肢'!$F$4:$F$11,MATCH(HOUR(C201),'選択肢'!$E$4:$E$11,1))),"")</f>
        <v/>
      </c>
      <c r="E201" s="10" t="n"/>
      <c r="F201" s="10" t="n"/>
      <c r="G201" s="10" t="n"/>
      <c r="H201" s="10" t="n"/>
      <c r="I201" s="10" t="n"/>
      <c r="J201" s="10" t="n"/>
      <c r="K201" s="6" t="n"/>
      <c r="L201" s="6" t="n"/>
      <c r="M201" s="6" t="n"/>
      <c r="N201" s="10" t="n"/>
      <c r="O201" s="10" t="n"/>
      <c r="P201" s="7" t="n"/>
      <c r="Q201" s="7" t="n"/>
    </row>
    <row r="202">
      <c r="A202" s="6" t="n"/>
      <c r="B202" s="7" t="n"/>
      <c r="C202" s="8" t="n"/>
      <c r="D202" s="9" t="str">
        <f>IFERROR(IF(C202="","",INDEX('選択肢'!$F$4:$F$11,MATCH(HOUR(C202),'選択肢'!$E$4:$E$11,1))),"")</f>
        <v/>
      </c>
      <c r="E202" s="10" t="n"/>
      <c r="F202" s="10" t="n"/>
      <c r="G202" s="10" t="n"/>
      <c r="H202" s="10" t="n"/>
      <c r="I202" s="10" t="n"/>
      <c r="J202" s="10" t="n"/>
      <c r="K202" s="6" t="n"/>
      <c r="L202" s="6" t="n"/>
      <c r="M202" s="6" t="n"/>
      <c r="N202" s="10" t="n"/>
      <c r="O202" s="10" t="n"/>
      <c r="P202" s="7" t="n"/>
      <c r="Q202" s="7" t="n"/>
    </row>
    <row r="203">
      <c r="A203" s="6" t="n"/>
      <c r="B203" s="7" t="n"/>
      <c r="C203" s="8" t="n"/>
      <c r="D203" s="9" t="str">
        <f>IFERROR(IF(C203="","",INDEX('選択肢'!$F$4:$F$11,MATCH(HOUR(C203),'選択肢'!$E$4:$E$11,1))),"")</f>
        <v/>
      </c>
      <c r="E203" s="10" t="n"/>
      <c r="F203" s="10" t="n"/>
      <c r="G203" s="10" t="n"/>
      <c r="H203" s="10" t="n"/>
      <c r="I203" s="10" t="n"/>
      <c r="J203" s="10" t="n"/>
      <c r="K203" s="6" t="n"/>
      <c r="L203" s="6" t="n"/>
      <c r="M203" s="6" t="n"/>
      <c r="N203" s="10" t="n"/>
      <c r="O203" s="10" t="n"/>
      <c r="P203" s="7" t="n"/>
      <c r="Q203" s="7" t="n"/>
    </row>
  </sheetData>
  <mergeCells count="2">
    <mergeCell ref="A2:Q2"/>
    <mergeCell ref="A1:Q1"/>
  </mergeCells>
  <dataValidations count="6">
    <dataValidation sqref="E4:E203" showDropDown="0" showInputMessage="0" showErrorMessage="1" allowBlank="1" errorTitle="一覧から選んでください" error="「選択肢」シートの一覧から選んでください（一覧は書き換えられます）。" type="list">
      <formula1>='選択肢'!$C$4:$C$13</formula1>
    </dataValidation>
    <dataValidation sqref="F4:F203" showDropDown="0" showInputMessage="0" showErrorMessage="1" allowBlank="1" errorTitle="一覧から選んでください" error="「選択肢」シートの一覧から選んでください（一覧は書き換えられます）。" type="list">
      <formula1>='選択肢'!$A$4:$A$13</formula1>
    </dataValidation>
    <dataValidation sqref="K4:M203" showDropDown="0" showInputMessage="0" showErrorMessage="1" allowBlank="1" errorTitle="一覧から選んでください" error="「選択肢」シートの一覧から選んでください（一覧は書き換えられます）。" type="list">
      <formula1>='選択肢'!$H$4</formula1>
    </dataValidation>
    <dataValidation sqref="B4:B203" showDropDown="0" showInputMessage="0" showErrorMessage="1" allowBlank="1" errorTitle="日付で入力してください" error="2026/10/3 のように、日付として入力してください。" type="date" operator="greaterThanOrEqual">
      <formula1>36526</formula1>
    </dataValidation>
    <dataValidation sqref="P4:Q203" showDropDown="0" showInputMessage="0" showErrorMessage="1" allowBlank="1" errorTitle="日付で入力してください" error="2026/10/3 のように、日付として入力してください。" type="date" operator="greaterThanOrEqual">
      <formula1>36526</formula1>
    </dataValidation>
    <dataValidation sqref="C4:C203" showDropDown="0" showInputMessage="0" showErrorMessage="1" allowBlank="1" errorTitle="時刻で入力してください" error="16:40 のように、時刻として入力してください。" type="time" operator="between">
      <formula1>0</formula1>
      <formula2>0.999988425925926</formula2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5"/>
  <sheetViews>
    <sheetView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 ht="26" customHeight="1">
      <c r="A1" s="21" t="inlineStr">
        <is>
          <t>集計（「記録一覧」に入力すると自動で数えます）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</row>
    <row r="2" ht="44" customHeight="1">
      <c r="A2" s="23" t="inlineStr">
        <is>
          <t>数えるのは「発生日」が入っている行です。期間を決めて数えるときは、下の黄色の欄に開始日・終了日を入れます（空欄なら全期間）。委員会などに出す数字は、この表からそのまま使えます。要因は1件に複数付けられるので、要因別の合計は件数と一致しません。</t>
        </is>
      </c>
      <c r="B2" s="22" t="n"/>
      <c r="C2" s="22" t="n"/>
      <c r="D2" s="22" t="n"/>
      <c r="E2" s="22" t="n"/>
      <c r="F2" s="22" t="n"/>
      <c r="G2" s="22" t="n"/>
      <c r="H2" s="22" t="n"/>
      <c r="I2" s="22" t="n"/>
      <c r="J2" s="22" t="n"/>
    </row>
    <row r="3">
      <c r="A3" s="11" t="inlineStr">
        <is>
          <t>集計する期間　開始日</t>
        </is>
      </c>
      <c r="B3" s="24" t="n"/>
      <c r="C3" s="7" t="n"/>
      <c r="D3" s="22" t="n"/>
      <c r="E3" s="22" t="n"/>
      <c r="F3" s="22" t="n"/>
      <c r="G3" s="22" t="n"/>
      <c r="H3" s="22" t="n"/>
      <c r="I3" s="22" t="n"/>
      <c r="J3" s="22" t="n"/>
    </row>
    <row r="4">
      <c r="A4" s="11" t="inlineStr">
        <is>
          <t>集計する期間　終了日</t>
        </is>
      </c>
      <c r="B4" s="24" t="n"/>
      <c r="C4" s="7" t="n"/>
      <c r="D4" s="22" t="n"/>
      <c r="E4" s="22" t="n"/>
      <c r="F4" s="22" t="n"/>
      <c r="G4" s="22" t="n"/>
      <c r="H4" s="22" t="n"/>
      <c r="I4" s="22" t="n"/>
      <c r="J4" s="22" t="n"/>
    </row>
    <row r="5">
      <c r="A5" s="11" t="inlineStr">
        <is>
          <t>期間内の件数</t>
        </is>
      </c>
      <c r="B5" s="24" t="n"/>
      <c r="C5" s="25">
        <f>COUNTIFS('記録一覧'!$B$4:$B$203,"&gt;="&amp;IF($C$3="",0,$C$3),'記録一覧'!$B$4:$B$203,"&lt;="&amp;IF($C$4="",2958465,$C$4))</f>
        <v>0</v>
      </c>
      <c r="D5" s="22" t="n"/>
      <c r="E5" s="22" t="n"/>
      <c r="F5" s="22" t="n"/>
      <c r="G5" s="22" t="n"/>
      <c r="H5" s="22" t="n"/>
      <c r="I5" s="22" t="n"/>
      <c r="J5" s="22" t="n"/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</row>
    <row r="7" ht="22" customHeight="1">
      <c r="A7" s="21" t="inlineStr">
        <is>
          <t>種別別</t>
        </is>
      </c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</row>
    <row r="8">
      <c r="A8" s="4" t="inlineStr">
        <is>
          <t>種別</t>
        </is>
      </c>
      <c r="B8" s="4" t="inlineStr">
        <is>
          <t>件数</t>
        </is>
      </c>
      <c r="C8" s="4" t="inlineStr">
        <is>
          <t>構成比</t>
        </is>
      </c>
      <c r="D8" s="22" t="n"/>
      <c r="E8" s="22" t="n"/>
      <c r="F8" s="22" t="n"/>
      <c r="G8" s="22" t="n"/>
      <c r="H8" s="22" t="n"/>
      <c r="I8" s="22" t="n"/>
      <c r="J8" s="22" t="n"/>
    </row>
    <row r="9">
      <c r="A9" s="11" t="str">
        <f>IF('選択肢'!$A$4="","",'選択肢'!$A$4)</f>
        <v>転倒・転落</v>
      </c>
      <c r="B9" s="14">
        <f>IF($A9="","",COUNTIFS('記録一覧'!$F$4:$F$203,$A9,'記録一覧'!$B$4:$B$203,"&gt;="&amp;IF($C$3="",0,$C$3),'記録一覧'!$B$4:$B$203,"&lt;="&amp;IF($C$4="",2958465,$C$4)))</f>
        <v>0</v>
      </c>
      <c r="C9" s="15" t="str">
        <f>IF(OR($A9="",$C$5=0),"",B9/$C$5)</f>
        <v/>
      </c>
      <c r="D9" s="22" t="n"/>
      <c r="E9" s="22" t="n"/>
      <c r="F9" s="22" t="n"/>
      <c r="G9" s="22" t="n"/>
      <c r="H9" s="22" t="n"/>
      <c r="I9" s="22" t="n"/>
      <c r="J9" s="22" t="n"/>
    </row>
    <row r="10">
      <c r="A10" s="11" t="str">
        <f>IF('選択肢'!$A$5="","",'選択肢'!$A$5)</f>
        <v>誤嚥・窒息</v>
      </c>
      <c r="B10" s="14">
        <f>IF($A10="","",COUNTIFS('記録一覧'!$F$4:$F$203,$A10,'記録一覧'!$B$4:$B$203,"&gt;="&amp;IF($C$3="",0,$C$3),'記録一覧'!$B$4:$B$203,"&lt;="&amp;IF($C$4="",2958465,$C$4)))</f>
        <v>0</v>
      </c>
      <c r="C10" s="15" t="str">
        <f>IF(OR($A10="",$C$5=0),"",B10/$C$5)</f>
        <v/>
      </c>
      <c r="D10" s="22" t="n"/>
      <c r="E10" s="22" t="n"/>
      <c r="F10" s="22" t="n"/>
      <c r="G10" s="22" t="n"/>
      <c r="H10" s="22" t="n"/>
      <c r="I10" s="22" t="n"/>
      <c r="J10" s="22" t="n"/>
    </row>
    <row r="11">
      <c r="A11" s="11" t="str">
        <f>IF('選択肢'!$A$6="","",'選択肢'!$A$6)</f>
        <v>異食</v>
      </c>
      <c r="B11" s="14">
        <f>IF($A11="","",COUNTIFS('記録一覧'!$F$4:$F$203,$A11,'記録一覧'!$B$4:$B$203,"&gt;="&amp;IF($C$3="",0,$C$3),'記録一覧'!$B$4:$B$203,"&lt;="&amp;IF($C$4="",2958465,$C$4)))</f>
        <v>0</v>
      </c>
      <c r="C11" s="15" t="str">
        <f>IF(OR($A11="",$C$5=0),"",B11/$C$5)</f>
        <v/>
      </c>
      <c r="D11" s="22" t="n"/>
      <c r="E11" s="22" t="n"/>
      <c r="F11" s="22" t="n"/>
      <c r="G11" s="22" t="n"/>
      <c r="H11" s="22" t="n"/>
      <c r="I11" s="22" t="n"/>
      <c r="J11" s="22" t="n"/>
    </row>
    <row r="12">
      <c r="A12" s="11" t="str">
        <f>IF('選択肢'!$A$7="","",'選択肢'!$A$7)</f>
        <v>誤薬・与薬もれ等</v>
      </c>
      <c r="B12" s="14">
        <f>IF($A12="","",COUNTIFS('記録一覧'!$F$4:$F$203,$A12,'記録一覧'!$B$4:$B$203,"&gt;="&amp;IF($C$3="",0,$C$3),'記録一覧'!$B$4:$B$203,"&lt;="&amp;IF($C$4="",2958465,$C$4)))</f>
        <v>0</v>
      </c>
      <c r="C12" s="15" t="str">
        <f>IF(OR($A12="",$C$5=0),"",B12/$C$5)</f>
        <v/>
      </c>
      <c r="D12" s="22" t="n"/>
      <c r="E12" s="22" t="n"/>
      <c r="F12" s="22" t="n"/>
      <c r="G12" s="22" t="n"/>
      <c r="H12" s="22" t="n"/>
      <c r="I12" s="22" t="n"/>
      <c r="J12" s="22" t="n"/>
    </row>
    <row r="13">
      <c r="A13" s="11" t="str">
        <f>IF('選択肢'!$A$8="","",'選択肢'!$A$8)</f>
        <v>食事の取り違え・提供ミス</v>
      </c>
      <c r="B13" s="14">
        <f>IF($A13="","",COUNTIFS('記録一覧'!$F$4:$F$203,$A13,'記録一覧'!$B$4:$B$203,"&gt;="&amp;IF($C$3="",0,$C$3),'記録一覧'!$B$4:$B$203,"&lt;="&amp;IF($C$4="",2958465,$C$4)))</f>
        <v>0</v>
      </c>
      <c r="C13" s="15" t="str">
        <f>IF(OR($A13="",$C$5=0),"",B13/$C$5)</f>
        <v/>
      </c>
      <c r="D13" s="22" t="n"/>
      <c r="E13" s="22" t="n"/>
      <c r="F13" s="22" t="n"/>
      <c r="G13" s="22" t="n"/>
      <c r="H13" s="22" t="n"/>
      <c r="I13" s="22" t="n"/>
      <c r="J13" s="22" t="n"/>
    </row>
    <row r="14">
      <c r="A14" s="11" t="str">
        <f>IF('選択肢'!$A$9="","",'選択肢'!$A$9)</f>
        <v>医療処置関連（チューブ抜去等）</v>
      </c>
      <c r="B14" s="14">
        <f>IF($A14="","",COUNTIFS('記録一覧'!$F$4:$F$203,$A14,'記録一覧'!$B$4:$B$203,"&gt;="&amp;IF($C$3="",0,$C$3),'記録一覧'!$B$4:$B$203,"&lt;="&amp;IF($C$4="",2958465,$C$4)))</f>
        <v>0</v>
      </c>
      <c r="C14" s="15" t="str">
        <f>IF(OR($A14="",$C$5=0),"",B14/$C$5)</f>
        <v/>
      </c>
      <c r="D14" s="22" t="n"/>
      <c r="E14" s="22" t="n"/>
      <c r="F14" s="22" t="n"/>
      <c r="G14" s="22" t="n"/>
      <c r="H14" s="22" t="n"/>
      <c r="I14" s="22" t="n"/>
      <c r="J14" s="22" t="n"/>
    </row>
    <row r="15">
      <c r="A15" s="11" t="str">
        <f>IF('選択肢'!$A$10="","",'選択肢'!$A$10)</f>
        <v>行方不明・離設</v>
      </c>
      <c r="B15" s="14">
        <f>IF($A15="","",COUNTIFS('記録一覧'!$F$4:$F$203,$A15,'記録一覧'!$B$4:$B$203,"&gt;="&amp;IF($C$3="",0,$C$3),'記録一覧'!$B$4:$B$203,"&lt;="&amp;IF($C$4="",2958465,$C$4)))</f>
        <v>0</v>
      </c>
      <c r="C15" s="15" t="str">
        <f>IF(OR($A15="",$C$5=0),"",B15/$C$5)</f>
        <v/>
      </c>
      <c r="D15" s="22" t="n"/>
      <c r="E15" s="22" t="n"/>
      <c r="F15" s="22" t="n"/>
      <c r="G15" s="22" t="n"/>
      <c r="H15" s="22" t="n"/>
      <c r="I15" s="22" t="n"/>
      <c r="J15" s="22" t="n"/>
    </row>
    <row r="16">
      <c r="A16" s="11" t="str">
        <f>IF('選択肢'!$A$11="","",'選択肢'!$A$11)</f>
        <v>送迎・車両</v>
      </c>
      <c r="B16" s="14">
        <f>IF($A16="","",COUNTIFS('記録一覧'!$F$4:$F$203,$A16,'記録一覧'!$B$4:$B$203,"&gt;="&amp;IF($C$3="",0,$C$3),'記録一覧'!$B$4:$B$203,"&lt;="&amp;IF($C$4="",2958465,$C$4)))</f>
        <v>0</v>
      </c>
      <c r="C16" s="15" t="str">
        <f>IF(OR($A16="",$C$5=0),"",B16/$C$5)</f>
        <v/>
      </c>
      <c r="D16" s="22" t="n"/>
      <c r="E16" s="22" t="n"/>
      <c r="F16" s="22" t="n"/>
      <c r="G16" s="22" t="n"/>
      <c r="H16" s="22" t="n"/>
      <c r="I16" s="22" t="n"/>
      <c r="J16" s="22" t="n"/>
    </row>
    <row r="17">
      <c r="A17" s="11" t="str">
        <f>IF('選択肢'!$A$12="","",'選択肢'!$A$12)</f>
        <v>皮膚トラブル（内出血・皮膚剥離等）</v>
      </c>
      <c r="B17" s="14">
        <f>IF($A17="","",COUNTIFS('記録一覧'!$F$4:$F$203,$A17,'記録一覧'!$B$4:$B$203,"&gt;="&amp;IF($C$3="",0,$C$3),'記録一覧'!$B$4:$B$203,"&lt;="&amp;IF($C$4="",2958465,$C$4)))</f>
        <v>0</v>
      </c>
      <c r="C17" s="15" t="str">
        <f>IF(OR($A17="",$C$5=0),"",B17/$C$5)</f>
        <v/>
      </c>
      <c r="D17" s="22" t="n"/>
      <c r="E17" s="22" t="n"/>
      <c r="F17" s="22" t="n"/>
      <c r="G17" s="22" t="n"/>
      <c r="H17" s="22" t="n"/>
      <c r="I17" s="22" t="n"/>
      <c r="J17" s="22" t="n"/>
    </row>
    <row r="18">
      <c r="A18" s="11" t="str">
        <f>IF('選択肢'!$A$13="","",'選択肢'!$A$13)</f>
        <v>その他</v>
      </c>
      <c r="B18" s="14">
        <f>IF($A18="","",COUNTIFS('記録一覧'!$F$4:$F$203,$A18,'記録一覧'!$B$4:$B$203,"&gt;="&amp;IF($C$3="",0,$C$3),'記録一覧'!$B$4:$B$203,"&lt;="&amp;IF($C$4="",2958465,$C$4)))</f>
        <v>0</v>
      </c>
      <c r="C18" s="15" t="str">
        <f>IF(OR($A18="",$C$5=0),"",B18/$C$5)</f>
        <v/>
      </c>
      <c r="D18" s="22" t="n"/>
      <c r="E18" s="22" t="n"/>
      <c r="F18" s="22" t="n"/>
      <c r="G18" s="22" t="n"/>
      <c r="H18" s="22" t="n"/>
      <c r="I18" s="22" t="n"/>
      <c r="J18" s="22" t="n"/>
    </row>
    <row r="19">
      <c r="A19" s="11" t="inlineStr">
        <is>
          <t>一覧にない種別・未入力</t>
        </is>
      </c>
      <c r="B19" s="14">
        <f>$C$5-SUM(B9:B18)</f>
        <v>0</v>
      </c>
      <c r="C19" s="15" t="str">
        <f>IF($C$5=0,"",B19/$C$5)</f>
        <v/>
      </c>
      <c r="D19" s="22" t="n"/>
      <c r="E19" s="22" t="n"/>
      <c r="F19" s="22" t="n"/>
      <c r="G19" s="22" t="n"/>
      <c r="H19" s="22" t="n"/>
      <c r="I19" s="22" t="n"/>
      <c r="J19" s="22" t="n"/>
    </row>
    <row r="20">
      <c r="A20" s="22" t="n"/>
      <c r="B20" s="22" t="n"/>
      <c r="C20" s="22" t="n"/>
      <c r="D20" s="22" t="n"/>
      <c r="E20" s="22" t="n"/>
      <c r="F20" s="22" t="n"/>
      <c r="G20" s="22" t="n"/>
      <c r="H20" s="22" t="n"/>
      <c r="I20" s="22" t="n"/>
      <c r="J20" s="22" t="n"/>
    </row>
    <row r="21" ht="22" customHeight="1">
      <c r="A21" s="21" t="inlineStr">
        <is>
          <t>時間帯別</t>
        </is>
      </c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</row>
    <row r="22">
      <c r="A22" s="4" t="inlineStr">
        <is>
          <t>時間帯</t>
        </is>
      </c>
      <c r="B22" s="4" t="inlineStr">
        <is>
          <t>件数</t>
        </is>
      </c>
      <c r="C22" s="4" t="inlineStr">
        <is>
          <t>構成比</t>
        </is>
      </c>
      <c r="D22" s="22" t="n"/>
      <c r="E22" s="22" t="n"/>
      <c r="F22" s="22" t="n"/>
      <c r="G22" s="22" t="n"/>
      <c r="H22" s="22" t="n"/>
      <c r="I22" s="22" t="n"/>
      <c r="J22" s="22" t="n"/>
    </row>
    <row r="23">
      <c r="A23" s="11" t="str">
        <f>IF('選択肢'!$F$4="","",'選択肢'!$F$4)</f>
        <v>0〜3時</v>
      </c>
      <c r="B23" s="14">
        <f>IF($A23="","",COUNTIFS('記録一覧'!$D$4:$D$203,$A23,'記録一覧'!$B$4:$B$203,"&gt;="&amp;IF($C$3="",0,$C$3),'記録一覧'!$B$4:$B$203,"&lt;="&amp;IF($C$4="",2958465,$C$4)))</f>
        <v>0</v>
      </c>
      <c r="C23" s="15" t="str">
        <f>IF(OR($A23="",$C$5=0),"",B23/$C$5)</f>
        <v/>
      </c>
      <c r="D23" s="22" t="n"/>
      <c r="E23" s="22" t="n"/>
      <c r="F23" s="22" t="n"/>
      <c r="G23" s="22" t="n"/>
      <c r="H23" s="22" t="n"/>
      <c r="I23" s="22" t="n"/>
      <c r="J23" s="22" t="n"/>
    </row>
    <row r="24">
      <c r="A24" s="11" t="str">
        <f>IF('選択肢'!$F$5="","",'選択肢'!$F$5)</f>
        <v>3〜6時</v>
      </c>
      <c r="B24" s="14">
        <f>IF($A24="","",COUNTIFS('記録一覧'!$D$4:$D$203,$A24,'記録一覧'!$B$4:$B$203,"&gt;="&amp;IF($C$3="",0,$C$3),'記録一覧'!$B$4:$B$203,"&lt;="&amp;IF($C$4="",2958465,$C$4)))</f>
        <v>0</v>
      </c>
      <c r="C24" s="15" t="str">
        <f>IF(OR($A24="",$C$5=0),"",B24/$C$5)</f>
        <v/>
      </c>
      <c r="D24" s="22" t="n"/>
      <c r="E24" s="22" t="n"/>
      <c r="F24" s="22" t="n"/>
      <c r="G24" s="22" t="n"/>
      <c r="H24" s="22" t="n"/>
      <c r="I24" s="22" t="n"/>
      <c r="J24" s="22" t="n"/>
    </row>
    <row r="25">
      <c r="A25" s="11" t="str">
        <f>IF('選択肢'!$F$6="","",'選択肢'!$F$6)</f>
        <v>6〜9時</v>
      </c>
      <c r="B25" s="14">
        <f>IF($A25="","",COUNTIFS('記録一覧'!$D$4:$D$203,$A25,'記録一覧'!$B$4:$B$203,"&gt;="&amp;IF($C$3="",0,$C$3),'記録一覧'!$B$4:$B$203,"&lt;="&amp;IF($C$4="",2958465,$C$4)))</f>
        <v>0</v>
      </c>
      <c r="C25" s="15" t="str">
        <f>IF(OR($A25="",$C$5=0),"",B25/$C$5)</f>
        <v/>
      </c>
      <c r="D25" s="22" t="n"/>
      <c r="E25" s="22" t="n"/>
      <c r="F25" s="22" t="n"/>
      <c r="G25" s="22" t="n"/>
      <c r="H25" s="22" t="n"/>
      <c r="I25" s="22" t="n"/>
      <c r="J25" s="22" t="n"/>
    </row>
    <row r="26">
      <c r="A26" s="11" t="str">
        <f>IF('選択肢'!$F$7="","",'選択肢'!$F$7)</f>
        <v>9〜12時</v>
      </c>
      <c r="B26" s="14">
        <f>IF($A26="","",COUNTIFS('記録一覧'!$D$4:$D$203,$A26,'記録一覧'!$B$4:$B$203,"&gt;="&amp;IF($C$3="",0,$C$3),'記録一覧'!$B$4:$B$203,"&lt;="&amp;IF($C$4="",2958465,$C$4)))</f>
        <v>0</v>
      </c>
      <c r="C26" s="15" t="str">
        <f>IF(OR($A26="",$C$5=0),"",B26/$C$5)</f>
        <v/>
      </c>
      <c r="D26" s="22" t="n"/>
      <c r="E26" s="22" t="n"/>
      <c r="F26" s="22" t="n"/>
      <c r="G26" s="22" t="n"/>
      <c r="H26" s="22" t="n"/>
      <c r="I26" s="22" t="n"/>
      <c r="J26" s="22" t="n"/>
    </row>
    <row r="27">
      <c r="A27" s="11" t="str">
        <f>IF('選択肢'!$F$8="","",'選択肢'!$F$8)</f>
        <v>12〜15時</v>
      </c>
      <c r="B27" s="14">
        <f>IF($A27="","",COUNTIFS('記録一覧'!$D$4:$D$203,$A27,'記録一覧'!$B$4:$B$203,"&gt;="&amp;IF($C$3="",0,$C$3),'記録一覧'!$B$4:$B$203,"&lt;="&amp;IF($C$4="",2958465,$C$4)))</f>
        <v>0</v>
      </c>
      <c r="C27" s="15" t="str">
        <f>IF(OR($A27="",$C$5=0),"",B27/$C$5)</f>
        <v/>
      </c>
      <c r="D27" s="22" t="n"/>
      <c r="E27" s="22" t="n"/>
      <c r="F27" s="22" t="n"/>
      <c r="G27" s="22" t="n"/>
      <c r="H27" s="22" t="n"/>
      <c r="I27" s="22" t="n"/>
      <c r="J27" s="22" t="n"/>
    </row>
    <row r="28">
      <c r="A28" s="11" t="str">
        <f>IF('選択肢'!$F$9="","",'選択肢'!$F$9)</f>
        <v>15〜18時</v>
      </c>
      <c r="B28" s="14">
        <f>IF($A28="","",COUNTIFS('記録一覧'!$D$4:$D$203,$A28,'記録一覧'!$B$4:$B$203,"&gt;="&amp;IF($C$3="",0,$C$3),'記録一覧'!$B$4:$B$203,"&lt;="&amp;IF($C$4="",2958465,$C$4)))</f>
        <v>0</v>
      </c>
      <c r="C28" s="15" t="str">
        <f>IF(OR($A28="",$C$5=0),"",B28/$C$5)</f>
        <v/>
      </c>
      <c r="D28" s="22" t="n"/>
      <c r="E28" s="22" t="n"/>
      <c r="F28" s="22" t="n"/>
      <c r="G28" s="22" t="n"/>
      <c r="H28" s="22" t="n"/>
      <c r="I28" s="22" t="n"/>
      <c r="J28" s="22" t="n"/>
    </row>
    <row r="29">
      <c r="A29" s="11" t="str">
        <f>IF('選択肢'!$F$10="","",'選択肢'!$F$10)</f>
        <v>18〜21時</v>
      </c>
      <c r="B29" s="14">
        <f>IF($A29="","",COUNTIFS('記録一覧'!$D$4:$D$203,$A29,'記録一覧'!$B$4:$B$203,"&gt;="&amp;IF($C$3="",0,$C$3),'記録一覧'!$B$4:$B$203,"&lt;="&amp;IF($C$4="",2958465,$C$4)))</f>
        <v>0</v>
      </c>
      <c r="C29" s="15" t="str">
        <f>IF(OR($A29="",$C$5=0),"",B29/$C$5)</f>
        <v/>
      </c>
      <c r="D29" s="22" t="n"/>
      <c r="E29" s="22" t="n"/>
      <c r="F29" s="22" t="n"/>
      <c r="G29" s="22" t="n"/>
      <c r="H29" s="22" t="n"/>
      <c r="I29" s="22" t="n"/>
      <c r="J29" s="22" t="n"/>
    </row>
    <row r="30">
      <c r="A30" s="11" t="str">
        <f>IF('選択肢'!$F$11="","",'選択肢'!$F$11)</f>
        <v>21〜24時</v>
      </c>
      <c r="B30" s="14">
        <f>IF($A30="","",COUNTIFS('記録一覧'!$D$4:$D$203,$A30,'記録一覧'!$B$4:$B$203,"&gt;="&amp;IF($C$3="",0,$C$3),'記録一覧'!$B$4:$B$203,"&lt;="&amp;IF($C$4="",2958465,$C$4)))</f>
        <v>0</v>
      </c>
      <c r="C30" s="15" t="str">
        <f>IF(OR($A30="",$C$5=0),"",B30/$C$5)</f>
        <v/>
      </c>
      <c r="D30" s="22" t="n"/>
      <c r="E30" s="22" t="n"/>
      <c r="F30" s="22" t="n"/>
      <c r="G30" s="22" t="n"/>
      <c r="H30" s="22" t="n"/>
      <c r="I30" s="22" t="n"/>
      <c r="J30" s="22" t="n"/>
    </row>
    <row r="31">
      <c r="A31" s="11" t="inlineStr">
        <is>
          <t>時刻が未入力</t>
        </is>
      </c>
      <c r="B31" s="14">
        <f>$C$5-SUM(B23:B30)</f>
        <v>0</v>
      </c>
      <c r="C31" s="15" t="str">
        <f>IF($C$5=0,"",B31/$C$5)</f>
        <v/>
      </c>
      <c r="D31" s="22" t="n"/>
      <c r="E31" s="22" t="n"/>
      <c r="F31" s="22" t="n"/>
      <c r="G31" s="22" t="n"/>
      <c r="H31" s="22" t="n"/>
      <c r="I31" s="22" t="n"/>
      <c r="J31" s="22" t="n"/>
    </row>
    <row r="32">
      <c r="A32" s="22" t="n"/>
      <c r="B32" s="22" t="n"/>
      <c r="C32" s="22" t="n"/>
      <c r="D32" s="22" t="n"/>
      <c r="E32" s="22" t="n"/>
      <c r="F32" s="22" t="n"/>
      <c r="G32" s="22" t="n"/>
      <c r="H32" s="22" t="n"/>
      <c r="I32" s="22" t="n"/>
      <c r="J32" s="22" t="n"/>
    </row>
    <row r="33" ht="22" customHeight="1">
      <c r="A33" s="21" t="inlineStr">
        <is>
          <t>発生場所別</t>
        </is>
      </c>
      <c r="B33" s="22" t="n"/>
      <c r="C33" s="22" t="n"/>
      <c r="D33" s="22" t="n"/>
      <c r="E33" s="22" t="n"/>
      <c r="F33" s="22" t="n"/>
      <c r="G33" s="22" t="n"/>
      <c r="H33" s="22" t="n"/>
      <c r="I33" s="22" t="n"/>
      <c r="J33" s="22" t="n"/>
    </row>
    <row r="34">
      <c r="A34" s="4" t="inlineStr">
        <is>
          <t>発生場所</t>
        </is>
      </c>
      <c r="B34" s="4" t="inlineStr">
        <is>
          <t>件数</t>
        </is>
      </c>
      <c r="C34" s="4" t="inlineStr">
        <is>
          <t>構成比</t>
        </is>
      </c>
      <c r="D34" s="22" t="n"/>
      <c r="E34" s="22" t="n"/>
      <c r="F34" s="22" t="n"/>
      <c r="G34" s="22" t="n"/>
      <c r="H34" s="22" t="n"/>
      <c r="I34" s="22" t="n"/>
      <c r="J34" s="22" t="n"/>
    </row>
    <row r="35">
      <c r="A35" s="11" t="str">
        <f>IF('選択肢'!$C$4="","",'選択肢'!$C$4)</f>
        <v>居室</v>
      </c>
      <c r="B35" s="14">
        <f>IF($A35="","",COUNTIFS('記録一覧'!$E$4:$E$203,$A35,'記録一覧'!$B$4:$B$203,"&gt;="&amp;IF($C$3="",0,$C$3),'記録一覧'!$B$4:$B$203,"&lt;="&amp;IF($C$4="",2958465,$C$4)))</f>
        <v>0</v>
      </c>
      <c r="C35" s="15" t="str">
        <f>IF(OR($A35="",$C$5=0),"",B35/$C$5)</f>
        <v/>
      </c>
      <c r="D35" s="22" t="n"/>
      <c r="E35" s="22" t="n"/>
      <c r="F35" s="22" t="n"/>
      <c r="G35" s="22" t="n"/>
      <c r="H35" s="22" t="n"/>
      <c r="I35" s="22" t="n"/>
      <c r="J35" s="22" t="n"/>
    </row>
    <row r="36">
      <c r="A36" s="11" t="str">
        <f>IF('選択肢'!$C$5="","",'選択肢'!$C$5)</f>
        <v>トイレ</v>
      </c>
      <c r="B36" s="14">
        <f>IF($A36="","",COUNTIFS('記録一覧'!$E$4:$E$203,$A36,'記録一覧'!$B$4:$B$203,"&gt;="&amp;IF($C$3="",0,$C$3),'記録一覧'!$B$4:$B$203,"&lt;="&amp;IF($C$4="",2958465,$C$4)))</f>
        <v>0</v>
      </c>
      <c r="C36" s="15" t="str">
        <f>IF(OR($A36="",$C$5=0),"",B36/$C$5)</f>
        <v/>
      </c>
      <c r="D36" s="22" t="n"/>
      <c r="E36" s="22" t="n"/>
      <c r="F36" s="22" t="n"/>
      <c r="G36" s="22" t="n"/>
      <c r="H36" s="22" t="n"/>
      <c r="I36" s="22" t="n"/>
      <c r="J36" s="22" t="n"/>
    </row>
    <row r="37">
      <c r="A37" s="11" t="str">
        <f>IF('選択肢'!$C$6="","",'選択肢'!$C$6)</f>
        <v>廊下</v>
      </c>
      <c r="B37" s="14">
        <f>IF($A37="","",COUNTIFS('記録一覧'!$E$4:$E$203,$A37,'記録一覧'!$B$4:$B$203,"&gt;="&amp;IF($C$3="",0,$C$3),'記録一覧'!$B$4:$B$203,"&lt;="&amp;IF($C$4="",2958465,$C$4)))</f>
        <v>0</v>
      </c>
      <c r="C37" s="15" t="str">
        <f>IF(OR($A37="",$C$5=0),"",B37/$C$5)</f>
        <v/>
      </c>
      <c r="D37" s="22" t="n"/>
      <c r="E37" s="22" t="n"/>
      <c r="F37" s="22" t="n"/>
      <c r="G37" s="22" t="n"/>
      <c r="H37" s="22" t="n"/>
      <c r="I37" s="22" t="n"/>
      <c r="J37" s="22" t="n"/>
    </row>
    <row r="38">
      <c r="A38" s="11" t="str">
        <f>IF('選択肢'!$C$7="","",'選択肢'!$C$7)</f>
        <v>食堂・共用部</v>
      </c>
      <c r="B38" s="14">
        <f>IF($A38="","",COUNTIFS('記録一覧'!$E$4:$E$203,$A38,'記録一覧'!$B$4:$B$203,"&gt;="&amp;IF($C$3="",0,$C$3),'記録一覧'!$B$4:$B$203,"&lt;="&amp;IF($C$4="",2958465,$C$4)))</f>
        <v>0</v>
      </c>
      <c r="C38" s="15" t="str">
        <f>IF(OR($A38="",$C$5=0),"",B38/$C$5)</f>
        <v/>
      </c>
      <c r="D38" s="22" t="n"/>
      <c r="E38" s="22" t="n"/>
      <c r="F38" s="22" t="n"/>
      <c r="G38" s="22" t="n"/>
      <c r="H38" s="22" t="n"/>
      <c r="I38" s="22" t="n"/>
      <c r="J38" s="22" t="n"/>
    </row>
    <row r="39">
      <c r="A39" s="11" t="str">
        <f>IF('選択肢'!$C$8="","",'選択肢'!$C$8)</f>
        <v>浴室・脱衣室</v>
      </c>
      <c r="B39" s="14">
        <f>IF($A39="","",COUNTIFS('記録一覧'!$E$4:$E$203,$A39,'記録一覧'!$B$4:$B$203,"&gt;="&amp;IF($C$3="",0,$C$3),'記録一覧'!$B$4:$B$203,"&lt;="&amp;IF($C$4="",2958465,$C$4)))</f>
        <v>0</v>
      </c>
      <c r="C39" s="15" t="str">
        <f>IF(OR($A39="",$C$5=0),"",B39/$C$5)</f>
        <v/>
      </c>
      <c r="D39" s="22" t="n"/>
      <c r="E39" s="22" t="n"/>
      <c r="F39" s="22" t="n"/>
      <c r="G39" s="22" t="n"/>
      <c r="H39" s="22" t="n"/>
      <c r="I39" s="22" t="n"/>
      <c r="J39" s="22" t="n"/>
    </row>
    <row r="40">
      <c r="A40" s="11" t="str">
        <f>IF('選択肢'!$C$9="","",'選択肢'!$C$9)</f>
        <v>機能訓練室</v>
      </c>
      <c r="B40" s="14">
        <f>IF($A40="","",COUNTIFS('記録一覧'!$E$4:$E$203,$A40,'記録一覧'!$B$4:$B$203,"&gt;="&amp;IF($C$3="",0,$C$3),'記録一覧'!$B$4:$B$203,"&lt;="&amp;IF($C$4="",2958465,$C$4)))</f>
        <v>0</v>
      </c>
      <c r="C40" s="15" t="str">
        <f>IF(OR($A40="",$C$5=0),"",B40/$C$5)</f>
        <v/>
      </c>
      <c r="D40" s="22" t="n"/>
      <c r="E40" s="22" t="n"/>
      <c r="F40" s="22" t="n"/>
      <c r="G40" s="22" t="n"/>
      <c r="H40" s="22" t="n"/>
      <c r="I40" s="22" t="n"/>
      <c r="J40" s="22" t="n"/>
    </row>
    <row r="41">
      <c r="A41" s="11" t="str">
        <f>IF('選択肢'!$C$10="","",'選択肢'!$C$10)</f>
        <v>建物の外</v>
      </c>
      <c r="B41" s="14">
        <f>IF($A41="","",COUNTIFS('記録一覧'!$E$4:$E$203,$A41,'記録一覧'!$B$4:$B$203,"&gt;="&amp;IF($C$3="",0,$C$3),'記録一覧'!$B$4:$B$203,"&lt;="&amp;IF($C$4="",2958465,$C$4)))</f>
        <v>0</v>
      </c>
      <c r="C41" s="15" t="str">
        <f>IF(OR($A41="",$C$5=0),"",B41/$C$5)</f>
        <v/>
      </c>
      <c r="D41" s="22" t="n"/>
      <c r="E41" s="22" t="n"/>
      <c r="F41" s="22" t="n"/>
      <c r="G41" s="22" t="n"/>
      <c r="H41" s="22" t="n"/>
      <c r="I41" s="22" t="n"/>
      <c r="J41" s="22" t="n"/>
    </row>
    <row r="42">
      <c r="A42" s="11" t="str">
        <f>IF('選択肢'!$C$11="","",'選択肢'!$C$11)</f>
        <v>利用者宅</v>
      </c>
      <c r="B42" s="14">
        <f>IF($A42="","",COUNTIFS('記録一覧'!$E$4:$E$203,$A42,'記録一覧'!$B$4:$B$203,"&gt;="&amp;IF($C$3="",0,$C$3),'記録一覧'!$B$4:$B$203,"&lt;="&amp;IF($C$4="",2958465,$C$4)))</f>
        <v>0</v>
      </c>
      <c r="C42" s="15" t="str">
        <f>IF(OR($A42="",$C$5=0),"",B42/$C$5)</f>
        <v/>
      </c>
      <c r="D42" s="22" t="n"/>
      <c r="E42" s="22" t="n"/>
      <c r="F42" s="22" t="n"/>
      <c r="G42" s="22" t="n"/>
      <c r="H42" s="22" t="n"/>
      <c r="I42" s="22" t="n"/>
      <c r="J42" s="22" t="n"/>
    </row>
    <row r="43">
      <c r="A43" s="11" t="str">
        <f>IF('選択肢'!$C$12="","",'選択肢'!$C$12)</f>
        <v>送迎車内</v>
      </c>
      <c r="B43" s="14">
        <f>IF($A43="","",COUNTIFS('記録一覧'!$E$4:$E$203,$A43,'記録一覧'!$B$4:$B$203,"&gt;="&amp;IF($C$3="",0,$C$3),'記録一覧'!$B$4:$B$203,"&lt;="&amp;IF($C$4="",2958465,$C$4)))</f>
        <v>0</v>
      </c>
      <c r="C43" s="15" t="str">
        <f>IF(OR($A43="",$C$5=0),"",B43/$C$5)</f>
        <v/>
      </c>
      <c r="D43" s="22" t="n"/>
      <c r="E43" s="22" t="n"/>
      <c r="F43" s="22" t="n"/>
      <c r="G43" s="22" t="n"/>
      <c r="H43" s="22" t="n"/>
      <c r="I43" s="22" t="n"/>
      <c r="J43" s="22" t="n"/>
    </row>
    <row r="44">
      <c r="A44" s="11" t="str">
        <f>IF('選択肢'!$C$13="","",'選択肢'!$C$13)</f>
        <v>その他</v>
      </c>
      <c r="B44" s="14">
        <f>IF($A44="","",COUNTIFS('記録一覧'!$E$4:$E$203,$A44,'記録一覧'!$B$4:$B$203,"&gt;="&amp;IF($C$3="",0,$C$3),'記録一覧'!$B$4:$B$203,"&lt;="&amp;IF($C$4="",2958465,$C$4)))</f>
        <v>0</v>
      </c>
      <c r="C44" s="15" t="str">
        <f>IF(OR($A44="",$C$5=0),"",B44/$C$5)</f>
        <v/>
      </c>
      <c r="D44" s="22" t="n"/>
      <c r="E44" s="22" t="n"/>
      <c r="F44" s="22" t="n"/>
      <c r="G44" s="22" t="n"/>
      <c r="H44" s="22" t="n"/>
      <c r="I44" s="22" t="n"/>
      <c r="J44" s="22" t="n"/>
    </row>
    <row r="45">
      <c r="A45" s="11" t="inlineStr">
        <is>
          <t>一覧にない場所・未入力</t>
        </is>
      </c>
      <c r="B45" s="14">
        <f>$C$5-SUM(B35:B44)</f>
        <v>0</v>
      </c>
      <c r="C45" s="15" t="str">
        <f>IF($C$5=0,"",B45/$C$5)</f>
        <v/>
      </c>
      <c r="D45" s="22" t="n"/>
      <c r="E45" s="22" t="n"/>
      <c r="F45" s="22" t="n"/>
      <c r="G45" s="22" t="n"/>
      <c r="H45" s="22" t="n"/>
      <c r="I45" s="22" t="n"/>
      <c r="J45" s="22" t="n"/>
    </row>
    <row r="46">
      <c r="A46" s="22" t="n"/>
      <c r="B46" s="22" t="n"/>
      <c r="C46" s="22" t="n"/>
      <c r="D46" s="22" t="n"/>
      <c r="E46" s="22" t="n"/>
      <c r="F46" s="22" t="n"/>
      <c r="G46" s="22" t="n"/>
      <c r="H46" s="22" t="n"/>
      <c r="I46" s="22" t="n"/>
      <c r="J46" s="22" t="n"/>
    </row>
    <row r="47" ht="22" customHeight="1">
      <c r="A47" s="21" t="inlineStr">
        <is>
          <t>要因別（複数選択あり）</t>
        </is>
      </c>
      <c r="B47" s="22" t="n"/>
      <c r="C47" s="22" t="n"/>
      <c r="D47" s="22" t="n"/>
      <c r="E47" s="22" t="n"/>
      <c r="F47" s="22" t="n"/>
      <c r="G47" s="22" t="n"/>
      <c r="H47" s="22" t="n"/>
      <c r="I47" s="22" t="n"/>
      <c r="J47" s="22" t="n"/>
    </row>
    <row r="48">
      <c r="A48" s="4" t="inlineStr">
        <is>
          <t>要因</t>
        </is>
      </c>
      <c r="B48" s="4" t="inlineStr">
        <is>
          <t>件数</t>
        </is>
      </c>
      <c r="C48" s="4" t="inlineStr">
        <is>
          <t>構成比</t>
        </is>
      </c>
      <c r="D48" s="22" t="n"/>
      <c r="E48" s="22" t="n"/>
      <c r="F48" s="22" t="n"/>
      <c r="G48" s="22" t="n"/>
      <c r="H48" s="22" t="n"/>
      <c r="I48" s="22" t="n"/>
      <c r="J48" s="22" t="n"/>
    </row>
    <row r="49">
      <c r="A49" s="11" t="inlineStr">
        <is>
          <t>本人</t>
        </is>
      </c>
      <c r="B49" s="14">
        <f>COUNTIFS('記録一覧'!$K$4:$K$203,"○",'記録一覧'!$B$4:$B$203,"&gt;="&amp;IF($C$3="",0,$C$3),'記録一覧'!$B$4:$B$203,"&lt;="&amp;IF($C$4="",2958465,$C$4))</f>
        <v>0</v>
      </c>
      <c r="C49" s="15" t="str">
        <f>IF($C$5=0,"",B49/$C$5)</f>
        <v/>
      </c>
      <c r="D49" s="22" t="n"/>
      <c r="E49" s="22" t="n"/>
      <c r="F49" s="22" t="n"/>
      <c r="G49" s="22" t="n"/>
      <c r="H49" s="22" t="n"/>
      <c r="I49" s="22" t="n"/>
      <c r="J49" s="22" t="n"/>
    </row>
    <row r="50">
      <c r="A50" s="11" t="inlineStr">
        <is>
          <t>職員</t>
        </is>
      </c>
      <c r="B50" s="14">
        <f>COUNTIFS('記録一覧'!$L$4:$L$203,"○",'記録一覧'!$B$4:$B$203,"&gt;="&amp;IF($C$3="",0,$C$3),'記録一覧'!$B$4:$B$203,"&lt;="&amp;IF($C$4="",2958465,$C$4))</f>
        <v>0</v>
      </c>
      <c r="C50" s="15" t="str">
        <f>IF($C$5=0,"",B50/$C$5)</f>
        <v/>
      </c>
      <c r="D50" s="22" t="n"/>
      <c r="E50" s="22" t="n"/>
      <c r="F50" s="22" t="n"/>
      <c r="G50" s="22" t="n"/>
      <c r="H50" s="22" t="n"/>
      <c r="I50" s="22" t="n"/>
      <c r="J50" s="22" t="n"/>
    </row>
    <row r="51">
      <c r="A51" s="11" t="inlineStr">
        <is>
          <t>環境</t>
        </is>
      </c>
      <c r="B51" s="14">
        <f>COUNTIFS('記録一覧'!$M$4:$M$203,"○",'記録一覧'!$B$4:$B$203,"&gt;="&amp;IF($C$3="",0,$C$3),'記録一覧'!$B$4:$B$203,"&lt;="&amp;IF($C$4="",2958465,$C$4))</f>
        <v>0</v>
      </c>
      <c r="C51" s="15" t="str">
        <f>IF($C$5=0,"",B51/$C$5)</f>
        <v/>
      </c>
      <c r="D51" s="22" t="n"/>
      <c r="E51" s="22" t="n"/>
      <c r="F51" s="22" t="n"/>
      <c r="G51" s="22" t="n"/>
      <c r="H51" s="22" t="n"/>
      <c r="I51" s="22" t="n"/>
      <c r="J51" s="22" t="n"/>
    </row>
    <row r="52">
      <c r="A52" s="22" t="n"/>
      <c r="B52" s="22" t="n"/>
      <c r="C52" s="22" t="n"/>
      <c r="D52" s="22" t="n"/>
      <c r="E52" s="22" t="n"/>
      <c r="F52" s="22" t="n"/>
      <c r="G52" s="22" t="n"/>
      <c r="H52" s="22" t="n"/>
      <c r="I52" s="22" t="n"/>
      <c r="J52" s="22" t="n"/>
    </row>
    <row r="53">
      <c r="A53" s="22" t="n"/>
      <c r="B53" s="22" t="n"/>
      <c r="C53" s="22" t="n"/>
      <c r="D53" s="22" t="n"/>
      <c r="E53" s="22" t="n"/>
      <c r="F53" s="22" t="n"/>
      <c r="G53" s="22" t="n"/>
      <c r="H53" s="22" t="n"/>
      <c r="I53" s="22" t="n"/>
      <c r="J53" s="22" t="n"/>
    </row>
    <row r="54" ht="22" customHeight="1">
      <c r="A54" s="21" t="inlineStr">
        <is>
          <t>種別 × 時間帯（件数）</t>
        </is>
      </c>
      <c r="B54" s="22" t="n"/>
      <c r="C54" s="22" t="n"/>
      <c r="D54" s="22" t="n"/>
      <c r="E54" s="22" t="n"/>
      <c r="F54" s="22" t="n"/>
      <c r="G54" s="22" t="n"/>
      <c r="H54" s="22" t="n"/>
      <c r="I54" s="22" t="n"/>
      <c r="J54" s="22" t="n"/>
    </row>
    <row r="55">
      <c r="A55" s="4" t="inlineStr">
        <is>
          <t>種別＼時間帯</t>
        </is>
      </c>
      <c r="B55" s="4" t="str">
        <f>IF('選択肢'!$F$4="","",'選択肢'!$F$4)</f>
        <v>0〜3時</v>
      </c>
      <c r="C55" s="4" t="str">
        <f>IF('選択肢'!$F$5="","",'選択肢'!$F$5)</f>
        <v>3〜6時</v>
      </c>
      <c r="D55" s="4" t="str">
        <f>IF('選択肢'!$F$6="","",'選択肢'!$F$6)</f>
        <v>6〜9時</v>
      </c>
      <c r="E55" s="4" t="str">
        <f>IF('選択肢'!$F$7="","",'選択肢'!$F$7)</f>
        <v>9〜12時</v>
      </c>
      <c r="F55" s="4" t="str">
        <f>IF('選択肢'!$F$8="","",'選択肢'!$F$8)</f>
        <v>12〜15時</v>
      </c>
      <c r="G55" s="4" t="str">
        <f>IF('選択肢'!$F$9="","",'選択肢'!$F$9)</f>
        <v>15〜18時</v>
      </c>
      <c r="H55" s="4" t="str">
        <f>IF('選択肢'!$F$10="","",'選択肢'!$F$10)</f>
        <v>18〜21時</v>
      </c>
      <c r="I55" s="4" t="str">
        <f>IF('選択肢'!$F$11="","",'選択肢'!$F$11)</f>
        <v>21〜24時</v>
      </c>
      <c r="J55" s="4" t="inlineStr">
        <is>
          <t>合計</t>
        </is>
      </c>
    </row>
    <row r="56">
      <c r="A56" s="11" t="str">
        <f>IF('選択肢'!$A$4="","",'選択肢'!$A$4)</f>
        <v>転倒・転落</v>
      </c>
      <c r="B56" s="14">
        <f>IF(OR($A56="",B$55=""),"",COUNTIFS('記録一覧'!$F$4:$F$203,$A56,'記録一覧'!$D$4:$D$203,B$55,'記録一覧'!$B$4:$B$203,"&gt;="&amp;IF($C$3="",0,$C$3),'記録一覧'!$B$4:$B$203,"&lt;="&amp;IF($C$4="",2958465,$C$4)))</f>
        <v>0</v>
      </c>
      <c r="C56" s="14">
        <f>IF(OR($A56="",C$55=""),"",COUNTIFS('記録一覧'!$F$4:$F$203,$A56,'記録一覧'!$D$4:$D$203,C$55,'記録一覧'!$B$4:$B$203,"&gt;="&amp;IF($C$3="",0,$C$3),'記録一覧'!$B$4:$B$203,"&lt;="&amp;IF($C$4="",2958465,$C$4)))</f>
        <v>0</v>
      </c>
      <c r="D56" s="14">
        <f>IF(OR($A56="",D$55=""),"",COUNTIFS('記録一覧'!$F$4:$F$203,$A56,'記録一覧'!$D$4:$D$203,D$55,'記録一覧'!$B$4:$B$203,"&gt;="&amp;IF($C$3="",0,$C$3),'記録一覧'!$B$4:$B$203,"&lt;="&amp;IF($C$4="",2958465,$C$4)))</f>
        <v>0</v>
      </c>
      <c r="E56" s="14">
        <f>IF(OR($A56="",E$55=""),"",COUNTIFS('記録一覧'!$F$4:$F$203,$A56,'記録一覧'!$D$4:$D$203,E$55,'記録一覧'!$B$4:$B$203,"&gt;="&amp;IF($C$3="",0,$C$3),'記録一覧'!$B$4:$B$203,"&lt;="&amp;IF($C$4="",2958465,$C$4)))</f>
        <v>0</v>
      </c>
      <c r="F56" s="14">
        <f>IF(OR($A56="",F$55=""),"",COUNTIFS('記録一覧'!$F$4:$F$203,$A56,'記録一覧'!$D$4:$D$203,F$55,'記録一覧'!$B$4:$B$203,"&gt;="&amp;IF($C$3="",0,$C$3),'記録一覧'!$B$4:$B$203,"&lt;="&amp;IF($C$4="",2958465,$C$4)))</f>
        <v>0</v>
      </c>
      <c r="G56" s="14">
        <f>IF(OR($A56="",G$55=""),"",COUNTIFS('記録一覧'!$F$4:$F$203,$A56,'記録一覧'!$D$4:$D$203,G$55,'記録一覧'!$B$4:$B$203,"&gt;="&amp;IF($C$3="",0,$C$3),'記録一覧'!$B$4:$B$203,"&lt;="&amp;IF($C$4="",2958465,$C$4)))</f>
        <v>0</v>
      </c>
      <c r="H56" s="14">
        <f>IF(OR($A56="",H$55=""),"",COUNTIFS('記録一覧'!$F$4:$F$203,$A56,'記録一覧'!$D$4:$D$203,H$55,'記録一覧'!$B$4:$B$203,"&gt;="&amp;IF($C$3="",0,$C$3),'記録一覧'!$B$4:$B$203,"&lt;="&amp;IF($C$4="",2958465,$C$4)))</f>
        <v>0</v>
      </c>
      <c r="I56" s="14">
        <f>IF(OR($A56="",I$55=""),"",COUNTIFS('記録一覧'!$F$4:$F$203,$A56,'記録一覧'!$D$4:$D$203,I$55,'記録一覧'!$B$4:$B$203,"&gt;="&amp;IF($C$3="",0,$C$3),'記録一覧'!$B$4:$B$203,"&lt;="&amp;IF($C$4="",2958465,$C$4)))</f>
        <v>0</v>
      </c>
      <c r="J56" s="14">
        <f>IF($A56="","",SUM(B56:I56))</f>
        <v>0</v>
      </c>
    </row>
    <row r="57">
      <c r="A57" s="11" t="str">
        <f>IF('選択肢'!$A$5="","",'選択肢'!$A$5)</f>
        <v>誤嚥・窒息</v>
      </c>
      <c r="B57" s="14">
        <f>IF(OR($A57="",B$55=""),"",COUNTIFS('記録一覧'!$F$4:$F$203,$A57,'記録一覧'!$D$4:$D$203,B$55,'記録一覧'!$B$4:$B$203,"&gt;="&amp;IF($C$3="",0,$C$3),'記録一覧'!$B$4:$B$203,"&lt;="&amp;IF($C$4="",2958465,$C$4)))</f>
        <v>0</v>
      </c>
      <c r="C57" s="14">
        <f>IF(OR($A57="",C$55=""),"",COUNTIFS('記録一覧'!$F$4:$F$203,$A57,'記録一覧'!$D$4:$D$203,C$55,'記録一覧'!$B$4:$B$203,"&gt;="&amp;IF($C$3="",0,$C$3),'記録一覧'!$B$4:$B$203,"&lt;="&amp;IF($C$4="",2958465,$C$4)))</f>
        <v>0</v>
      </c>
      <c r="D57" s="14">
        <f>IF(OR($A57="",D$55=""),"",COUNTIFS('記録一覧'!$F$4:$F$203,$A57,'記録一覧'!$D$4:$D$203,D$55,'記録一覧'!$B$4:$B$203,"&gt;="&amp;IF($C$3="",0,$C$3),'記録一覧'!$B$4:$B$203,"&lt;="&amp;IF($C$4="",2958465,$C$4)))</f>
        <v>0</v>
      </c>
      <c r="E57" s="14">
        <f>IF(OR($A57="",E$55=""),"",COUNTIFS('記録一覧'!$F$4:$F$203,$A57,'記録一覧'!$D$4:$D$203,E$55,'記録一覧'!$B$4:$B$203,"&gt;="&amp;IF($C$3="",0,$C$3),'記録一覧'!$B$4:$B$203,"&lt;="&amp;IF($C$4="",2958465,$C$4)))</f>
        <v>0</v>
      </c>
      <c r="F57" s="14">
        <f>IF(OR($A57="",F$55=""),"",COUNTIFS('記録一覧'!$F$4:$F$203,$A57,'記録一覧'!$D$4:$D$203,F$55,'記録一覧'!$B$4:$B$203,"&gt;="&amp;IF($C$3="",0,$C$3),'記録一覧'!$B$4:$B$203,"&lt;="&amp;IF($C$4="",2958465,$C$4)))</f>
        <v>0</v>
      </c>
      <c r="G57" s="14">
        <f>IF(OR($A57="",G$55=""),"",COUNTIFS('記録一覧'!$F$4:$F$203,$A57,'記録一覧'!$D$4:$D$203,G$55,'記録一覧'!$B$4:$B$203,"&gt;="&amp;IF($C$3="",0,$C$3),'記録一覧'!$B$4:$B$203,"&lt;="&amp;IF($C$4="",2958465,$C$4)))</f>
        <v>0</v>
      </c>
      <c r="H57" s="14">
        <f>IF(OR($A57="",H$55=""),"",COUNTIFS('記録一覧'!$F$4:$F$203,$A57,'記録一覧'!$D$4:$D$203,H$55,'記録一覧'!$B$4:$B$203,"&gt;="&amp;IF($C$3="",0,$C$3),'記録一覧'!$B$4:$B$203,"&lt;="&amp;IF($C$4="",2958465,$C$4)))</f>
        <v>0</v>
      </c>
      <c r="I57" s="14">
        <f>IF(OR($A57="",I$55=""),"",COUNTIFS('記録一覧'!$F$4:$F$203,$A57,'記録一覧'!$D$4:$D$203,I$55,'記録一覧'!$B$4:$B$203,"&gt;="&amp;IF($C$3="",0,$C$3),'記録一覧'!$B$4:$B$203,"&lt;="&amp;IF($C$4="",2958465,$C$4)))</f>
        <v>0</v>
      </c>
      <c r="J57" s="14">
        <f>IF($A57="","",SUM(B57:I57))</f>
        <v>0</v>
      </c>
    </row>
    <row r="58">
      <c r="A58" s="11" t="str">
        <f>IF('選択肢'!$A$6="","",'選択肢'!$A$6)</f>
        <v>異食</v>
      </c>
      <c r="B58" s="14">
        <f>IF(OR($A58="",B$55=""),"",COUNTIFS('記録一覧'!$F$4:$F$203,$A58,'記録一覧'!$D$4:$D$203,B$55,'記録一覧'!$B$4:$B$203,"&gt;="&amp;IF($C$3="",0,$C$3),'記録一覧'!$B$4:$B$203,"&lt;="&amp;IF($C$4="",2958465,$C$4)))</f>
        <v>0</v>
      </c>
      <c r="C58" s="14">
        <f>IF(OR($A58="",C$55=""),"",COUNTIFS('記録一覧'!$F$4:$F$203,$A58,'記録一覧'!$D$4:$D$203,C$55,'記録一覧'!$B$4:$B$203,"&gt;="&amp;IF($C$3="",0,$C$3),'記録一覧'!$B$4:$B$203,"&lt;="&amp;IF($C$4="",2958465,$C$4)))</f>
        <v>0</v>
      </c>
      <c r="D58" s="14">
        <f>IF(OR($A58="",D$55=""),"",COUNTIFS('記録一覧'!$F$4:$F$203,$A58,'記録一覧'!$D$4:$D$203,D$55,'記録一覧'!$B$4:$B$203,"&gt;="&amp;IF($C$3="",0,$C$3),'記録一覧'!$B$4:$B$203,"&lt;="&amp;IF($C$4="",2958465,$C$4)))</f>
        <v>0</v>
      </c>
      <c r="E58" s="14">
        <f>IF(OR($A58="",E$55=""),"",COUNTIFS('記録一覧'!$F$4:$F$203,$A58,'記録一覧'!$D$4:$D$203,E$55,'記録一覧'!$B$4:$B$203,"&gt;="&amp;IF($C$3="",0,$C$3),'記録一覧'!$B$4:$B$203,"&lt;="&amp;IF($C$4="",2958465,$C$4)))</f>
        <v>0</v>
      </c>
      <c r="F58" s="14">
        <f>IF(OR($A58="",F$55=""),"",COUNTIFS('記録一覧'!$F$4:$F$203,$A58,'記録一覧'!$D$4:$D$203,F$55,'記録一覧'!$B$4:$B$203,"&gt;="&amp;IF($C$3="",0,$C$3),'記録一覧'!$B$4:$B$203,"&lt;="&amp;IF($C$4="",2958465,$C$4)))</f>
        <v>0</v>
      </c>
      <c r="G58" s="14">
        <f>IF(OR($A58="",G$55=""),"",COUNTIFS('記録一覧'!$F$4:$F$203,$A58,'記録一覧'!$D$4:$D$203,G$55,'記録一覧'!$B$4:$B$203,"&gt;="&amp;IF($C$3="",0,$C$3),'記録一覧'!$B$4:$B$203,"&lt;="&amp;IF($C$4="",2958465,$C$4)))</f>
        <v>0</v>
      </c>
      <c r="H58" s="14">
        <f>IF(OR($A58="",H$55=""),"",COUNTIFS('記録一覧'!$F$4:$F$203,$A58,'記録一覧'!$D$4:$D$203,H$55,'記録一覧'!$B$4:$B$203,"&gt;="&amp;IF($C$3="",0,$C$3),'記録一覧'!$B$4:$B$203,"&lt;="&amp;IF($C$4="",2958465,$C$4)))</f>
        <v>0</v>
      </c>
      <c r="I58" s="14">
        <f>IF(OR($A58="",I$55=""),"",COUNTIFS('記録一覧'!$F$4:$F$203,$A58,'記録一覧'!$D$4:$D$203,I$55,'記録一覧'!$B$4:$B$203,"&gt;="&amp;IF($C$3="",0,$C$3),'記録一覧'!$B$4:$B$203,"&lt;="&amp;IF($C$4="",2958465,$C$4)))</f>
        <v>0</v>
      </c>
      <c r="J58" s="14">
        <f>IF($A58="","",SUM(B58:I58))</f>
        <v>0</v>
      </c>
    </row>
    <row r="59">
      <c r="A59" s="11" t="str">
        <f>IF('選択肢'!$A$7="","",'選択肢'!$A$7)</f>
        <v>誤薬・与薬もれ等</v>
      </c>
      <c r="B59" s="14">
        <f>IF(OR($A59="",B$55=""),"",COUNTIFS('記録一覧'!$F$4:$F$203,$A59,'記録一覧'!$D$4:$D$203,B$55,'記録一覧'!$B$4:$B$203,"&gt;="&amp;IF($C$3="",0,$C$3),'記録一覧'!$B$4:$B$203,"&lt;="&amp;IF($C$4="",2958465,$C$4)))</f>
        <v>0</v>
      </c>
      <c r="C59" s="14">
        <f>IF(OR($A59="",C$55=""),"",COUNTIFS('記録一覧'!$F$4:$F$203,$A59,'記録一覧'!$D$4:$D$203,C$55,'記録一覧'!$B$4:$B$203,"&gt;="&amp;IF($C$3="",0,$C$3),'記録一覧'!$B$4:$B$203,"&lt;="&amp;IF($C$4="",2958465,$C$4)))</f>
        <v>0</v>
      </c>
      <c r="D59" s="14">
        <f>IF(OR($A59="",D$55=""),"",COUNTIFS('記録一覧'!$F$4:$F$203,$A59,'記録一覧'!$D$4:$D$203,D$55,'記録一覧'!$B$4:$B$203,"&gt;="&amp;IF($C$3="",0,$C$3),'記録一覧'!$B$4:$B$203,"&lt;="&amp;IF($C$4="",2958465,$C$4)))</f>
        <v>0</v>
      </c>
      <c r="E59" s="14">
        <f>IF(OR($A59="",E$55=""),"",COUNTIFS('記録一覧'!$F$4:$F$203,$A59,'記録一覧'!$D$4:$D$203,E$55,'記録一覧'!$B$4:$B$203,"&gt;="&amp;IF($C$3="",0,$C$3),'記録一覧'!$B$4:$B$203,"&lt;="&amp;IF($C$4="",2958465,$C$4)))</f>
        <v>0</v>
      </c>
      <c r="F59" s="14">
        <f>IF(OR($A59="",F$55=""),"",COUNTIFS('記録一覧'!$F$4:$F$203,$A59,'記録一覧'!$D$4:$D$203,F$55,'記録一覧'!$B$4:$B$203,"&gt;="&amp;IF($C$3="",0,$C$3),'記録一覧'!$B$4:$B$203,"&lt;="&amp;IF($C$4="",2958465,$C$4)))</f>
        <v>0</v>
      </c>
      <c r="G59" s="14">
        <f>IF(OR($A59="",G$55=""),"",COUNTIFS('記録一覧'!$F$4:$F$203,$A59,'記録一覧'!$D$4:$D$203,G$55,'記録一覧'!$B$4:$B$203,"&gt;="&amp;IF($C$3="",0,$C$3),'記録一覧'!$B$4:$B$203,"&lt;="&amp;IF($C$4="",2958465,$C$4)))</f>
        <v>0</v>
      </c>
      <c r="H59" s="14">
        <f>IF(OR($A59="",H$55=""),"",COUNTIFS('記録一覧'!$F$4:$F$203,$A59,'記録一覧'!$D$4:$D$203,H$55,'記録一覧'!$B$4:$B$203,"&gt;="&amp;IF($C$3="",0,$C$3),'記録一覧'!$B$4:$B$203,"&lt;="&amp;IF($C$4="",2958465,$C$4)))</f>
        <v>0</v>
      </c>
      <c r="I59" s="14">
        <f>IF(OR($A59="",I$55=""),"",COUNTIFS('記録一覧'!$F$4:$F$203,$A59,'記録一覧'!$D$4:$D$203,I$55,'記録一覧'!$B$4:$B$203,"&gt;="&amp;IF($C$3="",0,$C$3),'記録一覧'!$B$4:$B$203,"&lt;="&amp;IF($C$4="",2958465,$C$4)))</f>
        <v>0</v>
      </c>
      <c r="J59" s="14">
        <f>IF($A59="","",SUM(B59:I59))</f>
        <v>0</v>
      </c>
    </row>
    <row r="60">
      <c r="A60" s="11" t="str">
        <f>IF('選択肢'!$A$8="","",'選択肢'!$A$8)</f>
        <v>食事の取り違え・提供ミス</v>
      </c>
      <c r="B60" s="14">
        <f>IF(OR($A60="",B$55=""),"",COUNTIFS('記録一覧'!$F$4:$F$203,$A60,'記録一覧'!$D$4:$D$203,B$55,'記録一覧'!$B$4:$B$203,"&gt;="&amp;IF($C$3="",0,$C$3),'記録一覧'!$B$4:$B$203,"&lt;="&amp;IF($C$4="",2958465,$C$4)))</f>
        <v>0</v>
      </c>
      <c r="C60" s="14">
        <f>IF(OR($A60="",C$55=""),"",COUNTIFS('記録一覧'!$F$4:$F$203,$A60,'記録一覧'!$D$4:$D$203,C$55,'記録一覧'!$B$4:$B$203,"&gt;="&amp;IF($C$3="",0,$C$3),'記録一覧'!$B$4:$B$203,"&lt;="&amp;IF($C$4="",2958465,$C$4)))</f>
        <v>0</v>
      </c>
      <c r="D60" s="14">
        <f>IF(OR($A60="",D$55=""),"",COUNTIFS('記録一覧'!$F$4:$F$203,$A60,'記録一覧'!$D$4:$D$203,D$55,'記録一覧'!$B$4:$B$203,"&gt;="&amp;IF($C$3="",0,$C$3),'記録一覧'!$B$4:$B$203,"&lt;="&amp;IF($C$4="",2958465,$C$4)))</f>
        <v>0</v>
      </c>
      <c r="E60" s="14">
        <f>IF(OR($A60="",E$55=""),"",COUNTIFS('記録一覧'!$F$4:$F$203,$A60,'記録一覧'!$D$4:$D$203,E$55,'記録一覧'!$B$4:$B$203,"&gt;="&amp;IF($C$3="",0,$C$3),'記録一覧'!$B$4:$B$203,"&lt;="&amp;IF($C$4="",2958465,$C$4)))</f>
        <v>0</v>
      </c>
      <c r="F60" s="14">
        <f>IF(OR($A60="",F$55=""),"",COUNTIFS('記録一覧'!$F$4:$F$203,$A60,'記録一覧'!$D$4:$D$203,F$55,'記録一覧'!$B$4:$B$203,"&gt;="&amp;IF($C$3="",0,$C$3),'記録一覧'!$B$4:$B$203,"&lt;="&amp;IF($C$4="",2958465,$C$4)))</f>
        <v>0</v>
      </c>
      <c r="G60" s="14">
        <f>IF(OR($A60="",G$55=""),"",COUNTIFS('記録一覧'!$F$4:$F$203,$A60,'記録一覧'!$D$4:$D$203,G$55,'記録一覧'!$B$4:$B$203,"&gt;="&amp;IF($C$3="",0,$C$3),'記録一覧'!$B$4:$B$203,"&lt;="&amp;IF($C$4="",2958465,$C$4)))</f>
        <v>0</v>
      </c>
      <c r="H60" s="14">
        <f>IF(OR($A60="",H$55=""),"",COUNTIFS('記録一覧'!$F$4:$F$203,$A60,'記録一覧'!$D$4:$D$203,H$55,'記録一覧'!$B$4:$B$203,"&gt;="&amp;IF($C$3="",0,$C$3),'記録一覧'!$B$4:$B$203,"&lt;="&amp;IF($C$4="",2958465,$C$4)))</f>
        <v>0</v>
      </c>
      <c r="I60" s="14">
        <f>IF(OR($A60="",I$55=""),"",COUNTIFS('記録一覧'!$F$4:$F$203,$A60,'記録一覧'!$D$4:$D$203,I$55,'記録一覧'!$B$4:$B$203,"&gt;="&amp;IF($C$3="",0,$C$3),'記録一覧'!$B$4:$B$203,"&lt;="&amp;IF($C$4="",2958465,$C$4)))</f>
        <v>0</v>
      </c>
      <c r="J60" s="14">
        <f>IF($A60="","",SUM(B60:I60))</f>
        <v>0</v>
      </c>
    </row>
    <row r="61">
      <c r="A61" s="11" t="str">
        <f>IF('選択肢'!$A$9="","",'選択肢'!$A$9)</f>
        <v>医療処置関連（チューブ抜去等）</v>
      </c>
      <c r="B61" s="14">
        <f>IF(OR($A61="",B$55=""),"",COUNTIFS('記録一覧'!$F$4:$F$203,$A61,'記録一覧'!$D$4:$D$203,B$55,'記録一覧'!$B$4:$B$203,"&gt;="&amp;IF($C$3="",0,$C$3),'記録一覧'!$B$4:$B$203,"&lt;="&amp;IF($C$4="",2958465,$C$4)))</f>
        <v>0</v>
      </c>
      <c r="C61" s="14">
        <f>IF(OR($A61="",C$55=""),"",COUNTIFS('記録一覧'!$F$4:$F$203,$A61,'記録一覧'!$D$4:$D$203,C$55,'記録一覧'!$B$4:$B$203,"&gt;="&amp;IF($C$3="",0,$C$3),'記録一覧'!$B$4:$B$203,"&lt;="&amp;IF($C$4="",2958465,$C$4)))</f>
        <v>0</v>
      </c>
      <c r="D61" s="14">
        <f>IF(OR($A61="",D$55=""),"",COUNTIFS('記録一覧'!$F$4:$F$203,$A61,'記録一覧'!$D$4:$D$203,D$55,'記録一覧'!$B$4:$B$203,"&gt;="&amp;IF($C$3="",0,$C$3),'記録一覧'!$B$4:$B$203,"&lt;="&amp;IF($C$4="",2958465,$C$4)))</f>
        <v>0</v>
      </c>
      <c r="E61" s="14">
        <f>IF(OR($A61="",E$55=""),"",COUNTIFS('記録一覧'!$F$4:$F$203,$A61,'記録一覧'!$D$4:$D$203,E$55,'記録一覧'!$B$4:$B$203,"&gt;="&amp;IF($C$3="",0,$C$3),'記録一覧'!$B$4:$B$203,"&lt;="&amp;IF($C$4="",2958465,$C$4)))</f>
        <v>0</v>
      </c>
      <c r="F61" s="14">
        <f>IF(OR($A61="",F$55=""),"",COUNTIFS('記録一覧'!$F$4:$F$203,$A61,'記録一覧'!$D$4:$D$203,F$55,'記録一覧'!$B$4:$B$203,"&gt;="&amp;IF($C$3="",0,$C$3),'記録一覧'!$B$4:$B$203,"&lt;="&amp;IF($C$4="",2958465,$C$4)))</f>
        <v>0</v>
      </c>
      <c r="G61" s="14">
        <f>IF(OR($A61="",G$55=""),"",COUNTIFS('記録一覧'!$F$4:$F$203,$A61,'記録一覧'!$D$4:$D$203,G$55,'記録一覧'!$B$4:$B$203,"&gt;="&amp;IF($C$3="",0,$C$3),'記録一覧'!$B$4:$B$203,"&lt;="&amp;IF($C$4="",2958465,$C$4)))</f>
        <v>0</v>
      </c>
      <c r="H61" s="14">
        <f>IF(OR($A61="",H$55=""),"",COUNTIFS('記録一覧'!$F$4:$F$203,$A61,'記録一覧'!$D$4:$D$203,H$55,'記録一覧'!$B$4:$B$203,"&gt;="&amp;IF($C$3="",0,$C$3),'記録一覧'!$B$4:$B$203,"&lt;="&amp;IF($C$4="",2958465,$C$4)))</f>
        <v>0</v>
      </c>
      <c r="I61" s="14">
        <f>IF(OR($A61="",I$55=""),"",COUNTIFS('記録一覧'!$F$4:$F$203,$A61,'記録一覧'!$D$4:$D$203,I$55,'記録一覧'!$B$4:$B$203,"&gt;="&amp;IF($C$3="",0,$C$3),'記録一覧'!$B$4:$B$203,"&lt;="&amp;IF($C$4="",2958465,$C$4)))</f>
        <v>0</v>
      </c>
      <c r="J61" s="14">
        <f>IF($A61="","",SUM(B61:I61))</f>
        <v>0</v>
      </c>
    </row>
    <row r="62">
      <c r="A62" s="11" t="str">
        <f>IF('選択肢'!$A$10="","",'選択肢'!$A$10)</f>
        <v>行方不明・離設</v>
      </c>
      <c r="B62" s="14">
        <f>IF(OR($A62="",B$55=""),"",COUNTIFS('記録一覧'!$F$4:$F$203,$A62,'記録一覧'!$D$4:$D$203,B$55,'記録一覧'!$B$4:$B$203,"&gt;="&amp;IF($C$3="",0,$C$3),'記録一覧'!$B$4:$B$203,"&lt;="&amp;IF($C$4="",2958465,$C$4)))</f>
        <v>0</v>
      </c>
      <c r="C62" s="14">
        <f>IF(OR($A62="",C$55=""),"",COUNTIFS('記録一覧'!$F$4:$F$203,$A62,'記録一覧'!$D$4:$D$203,C$55,'記録一覧'!$B$4:$B$203,"&gt;="&amp;IF($C$3="",0,$C$3),'記録一覧'!$B$4:$B$203,"&lt;="&amp;IF($C$4="",2958465,$C$4)))</f>
        <v>0</v>
      </c>
      <c r="D62" s="14">
        <f>IF(OR($A62="",D$55=""),"",COUNTIFS('記録一覧'!$F$4:$F$203,$A62,'記録一覧'!$D$4:$D$203,D$55,'記録一覧'!$B$4:$B$203,"&gt;="&amp;IF($C$3="",0,$C$3),'記録一覧'!$B$4:$B$203,"&lt;="&amp;IF($C$4="",2958465,$C$4)))</f>
        <v>0</v>
      </c>
      <c r="E62" s="14">
        <f>IF(OR($A62="",E$55=""),"",COUNTIFS('記録一覧'!$F$4:$F$203,$A62,'記録一覧'!$D$4:$D$203,E$55,'記録一覧'!$B$4:$B$203,"&gt;="&amp;IF($C$3="",0,$C$3),'記録一覧'!$B$4:$B$203,"&lt;="&amp;IF($C$4="",2958465,$C$4)))</f>
        <v>0</v>
      </c>
      <c r="F62" s="14">
        <f>IF(OR($A62="",F$55=""),"",COUNTIFS('記録一覧'!$F$4:$F$203,$A62,'記録一覧'!$D$4:$D$203,F$55,'記録一覧'!$B$4:$B$203,"&gt;="&amp;IF($C$3="",0,$C$3),'記録一覧'!$B$4:$B$203,"&lt;="&amp;IF($C$4="",2958465,$C$4)))</f>
        <v>0</v>
      </c>
      <c r="G62" s="14">
        <f>IF(OR($A62="",G$55=""),"",COUNTIFS('記録一覧'!$F$4:$F$203,$A62,'記録一覧'!$D$4:$D$203,G$55,'記録一覧'!$B$4:$B$203,"&gt;="&amp;IF($C$3="",0,$C$3),'記録一覧'!$B$4:$B$203,"&lt;="&amp;IF($C$4="",2958465,$C$4)))</f>
        <v>0</v>
      </c>
      <c r="H62" s="14">
        <f>IF(OR($A62="",H$55=""),"",COUNTIFS('記録一覧'!$F$4:$F$203,$A62,'記録一覧'!$D$4:$D$203,H$55,'記録一覧'!$B$4:$B$203,"&gt;="&amp;IF($C$3="",0,$C$3),'記録一覧'!$B$4:$B$203,"&lt;="&amp;IF($C$4="",2958465,$C$4)))</f>
        <v>0</v>
      </c>
      <c r="I62" s="14">
        <f>IF(OR($A62="",I$55=""),"",COUNTIFS('記録一覧'!$F$4:$F$203,$A62,'記録一覧'!$D$4:$D$203,I$55,'記録一覧'!$B$4:$B$203,"&gt;="&amp;IF($C$3="",0,$C$3),'記録一覧'!$B$4:$B$203,"&lt;="&amp;IF($C$4="",2958465,$C$4)))</f>
        <v>0</v>
      </c>
      <c r="J62" s="14">
        <f>IF($A62="","",SUM(B62:I62))</f>
        <v>0</v>
      </c>
    </row>
    <row r="63">
      <c r="A63" s="11" t="str">
        <f>IF('選択肢'!$A$11="","",'選択肢'!$A$11)</f>
        <v>送迎・車両</v>
      </c>
      <c r="B63" s="14">
        <f>IF(OR($A63="",B$55=""),"",COUNTIFS('記録一覧'!$F$4:$F$203,$A63,'記録一覧'!$D$4:$D$203,B$55,'記録一覧'!$B$4:$B$203,"&gt;="&amp;IF($C$3="",0,$C$3),'記録一覧'!$B$4:$B$203,"&lt;="&amp;IF($C$4="",2958465,$C$4)))</f>
        <v>0</v>
      </c>
      <c r="C63" s="14">
        <f>IF(OR($A63="",C$55=""),"",COUNTIFS('記録一覧'!$F$4:$F$203,$A63,'記録一覧'!$D$4:$D$203,C$55,'記録一覧'!$B$4:$B$203,"&gt;="&amp;IF($C$3="",0,$C$3),'記録一覧'!$B$4:$B$203,"&lt;="&amp;IF($C$4="",2958465,$C$4)))</f>
        <v>0</v>
      </c>
      <c r="D63" s="14">
        <f>IF(OR($A63="",D$55=""),"",COUNTIFS('記録一覧'!$F$4:$F$203,$A63,'記録一覧'!$D$4:$D$203,D$55,'記録一覧'!$B$4:$B$203,"&gt;="&amp;IF($C$3="",0,$C$3),'記録一覧'!$B$4:$B$203,"&lt;="&amp;IF($C$4="",2958465,$C$4)))</f>
        <v>0</v>
      </c>
      <c r="E63" s="14">
        <f>IF(OR($A63="",E$55=""),"",COUNTIFS('記録一覧'!$F$4:$F$203,$A63,'記録一覧'!$D$4:$D$203,E$55,'記録一覧'!$B$4:$B$203,"&gt;="&amp;IF($C$3="",0,$C$3),'記録一覧'!$B$4:$B$203,"&lt;="&amp;IF($C$4="",2958465,$C$4)))</f>
        <v>0</v>
      </c>
      <c r="F63" s="14">
        <f>IF(OR($A63="",F$55=""),"",COUNTIFS('記録一覧'!$F$4:$F$203,$A63,'記録一覧'!$D$4:$D$203,F$55,'記録一覧'!$B$4:$B$203,"&gt;="&amp;IF($C$3="",0,$C$3),'記録一覧'!$B$4:$B$203,"&lt;="&amp;IF($C$4="",2958465,$C$4)))</f>
        <v>0</v>
      </c>
      <c r="G63" s="14">
        <f>IF(OR($A63="",G$55=""),"",COUNTIFS('記録一覧'!$F$4:$F$203,$A63,'記録一覧'!$D$4:$D$203,G$55,'記録一覧'!$B$4:$B$203,"&gt;="&amp;IF($C$3="",0,$C$3),'記録一覧'!$B$4:$B$203,"&lt;="&amp;IF($C$4="",2958465,$C$4)))</f>
        <v>0</v>
      </c>
      <c r="H63" s="14">
        <f>IF(OR($A63="",H$55=""),"",COUNTIFS('記録一覧'!$F$4:$F$203,$A63,'記録一覧'!$D$4:$D$203,H$55,'記録一覧'!$B$4:$B$203,"&gt;="&amp;IF($C$3="",0,$C$3),'記録一覧'!$B$4:$B$203,"&lt;="&amp;IF($C$4="",2958465,$C$4)))</f>
        <v>0</v>
      </c>
      <c r="I63" s="14">
        <f>IF(OR($A63="",I$55=""),"",COUNTIFS('記録一覧'!$F$4:$F$203,$A63,'記録一覧'!$D$4:$D$203,I$55,'記録一覧'!$B$4:$B$203,"&gt;="&amp;IF($C$3="",0,$C$3),'記録一覧'!$B$4:$B$203,"&lt;="&amp;IF($C$4="",2958465,$C$4)))</f>
        <v>0</v>
      </c>
      <c r="J63" s="14">
        <f>IF($A63="","",SUM(B63:I63))</f>
        <v>0</v>
      </c>
    </row>
    <row r="64">
      <c r="A64" s="11" t="str">
        <f>IF('選択肢'!$A$12="","",'選択肢'!$A$12)</f>
        <v>皮膚トラブル（内出血・皮膚剥離等）</v>
      </c>
      <c r="B64" s="14">
        <f>IF(OR($A64="",B$55=""),"",COUNTIFS('記録一覧'!$F$4:$F$203,$A64,'記録一覧'!$D$4:$D$203,B$55,'記録一覧'!$B$4:$B$203,"&gt;="&amp;IF($C$3="",0,$C$3),'記録一覧'!$B$4:$B$203,"&lt;="&amp;IF($C$4="",2958465,$C$4)))</f>
        <v>0</v>
      </c>
      <c r="C64" s="14">
        <f>IF(OR($A64="",C$55=""),"",COUNTIFS('記録一覧'!$F$4:$F$203,$A64,'記録一覧'!$D$4:$D$203,C$55,'記録一覧'!$B$4:$B$203,"&gt;="&amp;IF($C$3="",0,$C$3),'記録一覧'!$B$4:$B$203,"&lt;="&amp;IF($C$4="",2958465,$C$4)))</f>
        <v>0</v>
      </c>
      <c r="D64" s="14">
        <f>IF(OR($A64="",D$55=""),"",COUNTIFS('記録一覧'!$F$4:$F$203,$A64,'記録一覧'!$D$4:$D$203,D$55,'記録一覧'!$B$4:$B$203,"&gt;="&amp;IF($C$3="",0,$C$3),'記録一覧'!$B$4:$B$203,"&lt;="&amp;IF($C$4="",2958465,$C$4)))</f>
        <v>0</v>
      </c>
      <c r="E64" s="14">
        <f>IF(OR($A64="",E$55=""),"",COUNTIFS('記録一覧'!$F$4:$F$203,$A64,'記録一覧'!$D$4:$D$203,E$55,'記録一覧'!$B$4:$B$203,"&gt;="&amp;IF($C$3="",0,$C$3),'記録一覧'!$B$4:$B$203,"&lt;="&amp;IF($C$4="",2958465,$C$4)))</f>
        <v>0</v>
      </c>
      <c r="F64" s="14">
        <f>IF(OR($A64="",F$55=""),"",COUNTIFS('記録一覧'!$F$4:$F$203,$A64,'記録一覧'!$D$4:$D$203,F$55,'記録一覧'!$B$4:$B$203,"&gt;="&amp;IF($C$3="",0,$C$3),'記録一覧'!$B$4:$B$203,"&lt;="&amp;IF($C$4="",2958465,$C$4)))</f>
        <v>0</v>
      </c>
      <c r="G64" s="14">
        <f>IF(OR($A64="",G$55=""),"",COUNTIFS('記録一覧'!$F$4:$F$203,$A64,'記録一覧'!$D$4:$D$203,G$55,'記録一覧'!$B$4:$B$203,"&gt;="&amp;IF($C$3="",0,$C$3),'記録一覧'!$B$4:$B$203,"&lt;="&amp;IF($C$4="",2958465,$C$4)))</f>
        <v>0</v>
      </c>
      <c r="H64" s="14">
        <f>IF(OR($A64="",H$55=""),"",COUNTIFS('記録一覧'!$F$4:$F$203,$A64,'記録一覧'!$D$4:$D$203,H$55,'記録一覧'!$B$4:$B$203,"&gt;="&amp;IF($C$3="",0,$C$3),'記録一覧'!$B$4:$B$203,"&lt;="&amp;IF($C$4="",2958465,$C$4)))</f>
        <v>0</v>
      </c>
      <c r="I64" s="14">
        <f>IF(OR($A64="",I$55=""),"",COUNTIFS('記録一覧'!$F$4:$F$203,$A64,'記録一覧'!$D$4:$D$203,I$55,'記録一覧'!$B$4:$B$203,"&gt;="&amp;IF($C$3="",0,$C$3),'記録一覧'!$B$4:$B$203,"&lt;="&amp;IF($C$4="",2958465,$C$4)))</f>
        <v>0</v>
      </c>
      <c r="J64" s="14">
        <f>IF($A64="","",SUM(B64:I64))</f>
        <v>0</v>
      </c>
    </row>
    <row r="65">
      <c r="A65" s="11" t="str">
        <f>IF('選択肢'!$A$13="","",'選択肢'!$A$13)</f>
        <v>その他</v>
      </c>
      <c r="B65" s="14">
        <f>IF(OR($A65="",B$55=""),"",COUNTIFS('記録一覧'!$F$4:$F$203,$A65,'記録一覧'!$D$4:$D$203,B$55,'記録一覧'!$B$4:$B$203,"&gt;="&amp;IF($C$3="",0,$C$3),'記録一覧'!$B$4:$B$203,"&lt;="&amp;IF($C$4="",2958465,$C$4)))</f>
        <v>0</v>
      </c>
      <c r="C65" s="14">
        <f>IF(OR($A65="",C$55=""),"",COUNTIFS('記録一覧'!$F$4:$F$203,$A65,'記録一覧'!$D$4:$D$203,C$55,'記録一覧'!$B$4:$B$203,"&gt;="&amp;IF($C$3="",0,$C$3),'記録一覧'!$B$4:$B$203,"&lt;="&amp;IF($C$4="",2958465,$C$4)))</f>
        <v>0</v>
      </c>
      <c r="D65" s="14">
        <f>IF(OR($A65="",D$55=""),"",COUNTIFS('記録一覧'!$F$4:$F$203,$A65,'記録一覧'!$D$4:$D$203,D$55,'記録一覧'!$B$4:$B$203,"&gt;="&amp;IF($C$3="",0,$C$3),'記録一覧'!$B$4:$B$203,"&lt;="&amp;IF($C$4="",2958465,$C$4)))</f>
        <v>0</v>
      </c>
      <c r="E65" s="14">
        <f>IF(OR($A65="",E$55=""),"",COUNTIFS('記録一覧'!$F$4:$F$203,$A65,'記録一覧'!$D$4:$D$203,E$55,'記録一覧'!$B$4:$B$203,"&gt;="&amp;IF($C$3="",0,$C$3),'記録一覧'!$B$4:$B$203,"&lt;="&amp;IF($C$4="",2958465,$C$4)))</f>
        <v>0</v>
      </c>
      <c r="F65" s="14">
        <f>IF(OR($A65="",F$55=""),"",COUNTIFS('記録一覧'!$F$4:$F$203,$A65,'記録一覧'!$D$4:$D$203,F$55,'記録一覧'!$B$4:$B$203,"&gt;="&amp;IF($C$3="",0,$C$3),'記録一覧'!$B$4:$B$203,"&lt;="&amp;IF($C$4="",2958465,$C$4)))</f>
        <v>0</v>
      </c>
      <c r="G65" s="14">
        <f>IF(OR($A65="",G$55=""),"",COUNTIFS('記録一覧'!$F$4:$F$203,$A65,'記録一覧'!$D$4:$D$203,G$55,'記録一覧'!$B$4:$B$203,"&gt;="&amp;IF($C$3="",0,$C$3),'記録一覧'!$B$4:$B$203,"&lt;="&amp;IF($C$4="",2958465,$C$4)))</f>
        <v>0</v>
      </c>
      <c r="H65" s="14">
        <f>IF(OR($A65="",H$55=""),"",COUNTIFS('記録一覧'!$F$4:$F$203,$A65,'記録一覧'!$D$4:$D$203,H$55,'記録一覧'!$B$4:$B$203,"&gt;="&amp;IF($C$3="",0,$C$3),'記録一覧'!$B$4:$B$203,"&lt;="&amp;IF($C$4="",2958465,$C$4)))</f>
        <v>0</v>
      </c>
      <c r="I65" s="14">
        <f>IF(OR($A65="",I$55=""),"",COUNTIFS('記録一覧'!$F$4:$F$203,$A65,'記録一覧'!$D$4:$D$203,I$55,'記録一覧'!$B$4:$B$203,"&gt;="&amp;IF($C$3="",0,$C$3),'記録一覧'!$B$4:$B$203,"&lt;="&amp;IF($C$4="",2958465,$C$4)))</f>
        <v>0</v>
      </c>
      <c r="J65" s="14">
        <f>IF($A65="","",SUM(B65:I65))</f>
        <v>0</v>
      </c>
    </row>
  </sheetData>
  <mergeCells count="10">
    <mergeCell ref="A4:B4"/>
    <mergeCell ref="A1:J1"/>
    <mergeCell ref="A33:C33"/>
    <mergeCell ref="A47:C47"/>
    <mergeCell ref="A5:B5"/>
    <mergeCell ref="A21:C21"/>
    <mergeCell ref="A2:J2"/>
    <mergeCell ref="A7:C7"/>
    <mergeCell ref="A3:B3"/>
    <mergeCell ref="A54:J54"/>
  </mergeCells>
  <dataValidations count="1">
    <dataValidation sqref="C3:C4" showDropDown="0" showInputMessage="0" showErrorMessage="1" allowBlank="1" errorTitle="日付で入力してください" error="2026/10/1 のように、日付として入力してください。" type="date" operator="greaterThanOrEqual">
      <formula1>36526</formula1>
    </dataValidation>
  </dataValidation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9" customWidth="1" min="3" max="3"/>
    <col width="10" customWidth="1" min="4" max="4"/>
    <col width="13" customWidth="1" min="5" max="5"/>
    <col width="20" customWidth="1" min="6" max="6"/>
    <col width="14" customWidth="1" min="7" max="7"/>
    <col width="40" customWidth="1" min="8" max="8"/>
    <col width="22" customWidth="1" min="9" max="9"/>
    <col width="24" customWidth="1" min="10" max="10"/>
    <col width="6" customWidth="1" min="11" max="11"/>
    <col width="6" customWidth="1" min="12" max="12"/>
    <col width="6" customWidth="1" min="13" max="13"/>
    <col width="28" customWidth="1" min="14" max="14"/>
    <col width="28" customWidth="1" min="15" max="15"/>
    <col width="14" customWidth="1" min="16" max="16"/>
    <col width="16" customWidth="1" min="17" max="17"/>
  </cols>
  <sheetData>
    <row r="1" ht="26" customHeight="1">
      <c r="A1" s="21" t="inlineStr">
        <is>
          <t>記入例（架空の施設・利用者・職員。3件）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2" t="n"/>
      <c r="O1" s="22" t="n"/>
      <c r="P1" s="22" t="n"/>
      <c r="Q1" s="22" t="n"/>
    </row>
    <row r="2" ht="32" customHeight="1">
      <c r="A2" s="23" t="inlineStr">
        <is>
          <t>「記録一覧」と同じ列です。この3件は書き方の例で、集計には入りません。「検討した対策」は書き方の例であり、ケア内容の推奨ではありません。医療・ケアの判断（食事形態・誤嚥の対応など）は扱いません。</t>
        </is>
      </c>
      <c r="B2" s="22" t="n"/>
      <c r="C2" s="22" t="n"/>
      <c r="D2" s="22" t="n"/>
      <c r="E2" s="22" t="n"/>
      <c r="F2" s="22" t="n"/>
      <c r="G2" s="22" t="n"/>
      <c r="H2" s="22" t="n"/>
      <c r="I2" s="22" t="n"/>
      <c r="J2" s="22" t="n"/>
      <c r="K2" s="22" t="n"/>
      <c r="L2" s="22" t="n"/>
      <c r="M2" s="22" t="n"/>
      <c r="N2" s="22" t="n"/>
      <c r="O2" s="22" t="n"/>
      <c r="P2" s="22" t="n"/>
      <c r="Q2" s="22" t="n"/>
    </row>
    <row r="3" ht="40" customHeight="1">
      <c r="A3" s="4" t="inlineStr">
        <is>
          <t>番号</t>
        </is>
      </c>
      <c r="B3" s="4" t="inlineStr">
        <is>
          <t>発生日</t>
        </is>
      </c>
      <c r="C3" s="4" t="inlineStr">
        <is>
          <t>発生時刻</t>
        </is>
      </c>
      <c r="D3" s="5" t="inlineStr">
        <is>
          <t>時間帯
（自動）</t>
        </is>
      </c>
      <c r="E3" s="4" t="inlineStr">
        <is>
          <t>発生場所</t>
        </is>
      </c>
      <c r="F3" s="4" t="inlineStr">
        <is>
          <t>種別</t>
        </is>
      </c>
      <c r="G3" s="4" t="inlineStr">
        <is>
          <t>発見者・報告者</t>
        </is>
      </c>
      <c r="H3" s="4" t="inlineStr">
        <is>
          <t>状況（時系列）
見たとおりの事実だけ</t>
        </is>
      </c>
      <c r="I3" s="4" t="inlineStr">
        <is>
          <t>利用者の状態
（その場の事実）</t>
        </is>
      </c>
      <c r="J3" s="4" t="inlineStr">
        <is>
          <t>推測
（わかっていないこと）</t>
        </is>
      </c>
      <c r="K3" s="4" t="inlineStr">
        <is>
          <t>要因
本人</t>
        </is>
      </c>
      <c r="L3" s="4" t="inlineStr">
        <is>
          <t>要因
職員</t>
        </is>
      </c>
      <c r="M3" s="4" t="inlineStr">
        <is>
          <t>要因
環境</t>
        </is>
      </c>
      <c r="N3" s="4" t="inlineStr">
        <is>
          <t>対応
（その場でしたこと）</t>
        </is>
      </c>
      <c r="O3" s="4" t="inlineStr">
        <is>
          <t>検討した対策（案）</t>
        </is>
      </c>
      <c r="P3" s="4" t="inlineStr">
        <is>
          <t>共有した日</t>
        </is>
      </c>
      <c r="Q3" s="4" t="inlineStr">
        <is>
          <t>委員会などに出した日
（予定を含む）</t>
        </is>
      </c>
    </row>
    <row r="4" ht="96" customHeight="1">
      <c r="A4" s="16" t="n">
        <v>1</v>
      </c>
      <c r="B4" s="17" t="n">
        <v>46298</v>
      </c>
      <c r="C4" s="18" t="n">
        <v>0.6944444444444444</v>
      </c>
      <c r="D4" s="16" t="str">
        <f>IFERROR(IF(C4="","",INDEX('選択肢'!$F$4:$F$11,MATCH(HOUR(C4),'選択肢'!$E$4:$E$11,1))),"")</f>
        <v>15〜18時</v>
      </c>
      <c r="E4" s="19" t="inlineStr">
        <is>
          <t>廊下</t>
        </is>
      </c>
      <c r="F4" s="19" t="inlineStr">
        <is>
          <t>転倒・転落</t>
        </is>
      </c>
      <c r="G4" s="19" t="inlineStr">
        <is>
          <t>介護職員 B</t>
        </is>
      </c>
      <c r="H4" s="19" t="inlineStr">
        <is>
          <t>16時38分 A様が自室から廊下に出て、歩行器で歩き始めた。16時40分 居室前の廊下で、歩行器の前輪が、床に置かれていた配膳用ワゴンの車止めに当たり、歩行器が止まった。A様は上半身が前に傾いたが、手すりをつかみ、倒れなかった。Bが近くにいて声をかけ、座れる椅子まで付き添った。</t>
        </is>
      </c>
      <c r="I4" s="19" t="inlineStr">
        <is>
          <t>痛み・外傷の訴えなし。顔色の変化なし。</t>
        </is>
      </c>
      <c r="J4" s="19" t="inlineStr">
        <is>
          <t>ワゴンがいつからそこにあったかは不明。</t>
        </is>
      </c>
      <c r="K4" s="16" t="n"/>
      <c r="L4" s="16" t="n"/>
      <c r="M4" s="16" t="inlineStr">
        <is>
          <t>○</t>
        </is>
      </c>
      <c r="N4" s="19" t="inlineStr">
        <is>
          <t>看護職員に状況を伝えた。ワゴンを廊下の所定位置に戻した。</t>
        </is>
      </c>
      <c r="O4" s="19" t="inlineStr">
        <is>
          <t>配膳後のワゴンの置き場所を、職員間で確認する。（検討した対策の書き方の例）</t>
        </is>
      </c>
      <c r="P4" s="17" t="n">
        <v>46298</v>
      </c>
      <c r="Q4" s="17" t="n">
        <v>46310</v>
      </c>
    </row>
    <row r="5" ht="96" customHeight="1">
      <c r="A5" s="16" t="n">
        <v>2</v>
      </c>
      <c r="B5" s="17" t="n">
        <v>46300</v>
      </c>
      <c r="C5" s="18" t="n">
        <v>0.4270833333333333</v>
      </c>
      <c r="D5" s="16" t="str">
        <f>IFERROR(IF(C5="","",INDEX('選択肢'!$F$4:$F$11,MATCH(HOUR(C5),'選択肢'!$E$4:$E$11,1))),"")</f>
        <v>9〜12時</v>
      </c>
      <c r="E5" s="19" t="inlineStr">
        <is>
          <t>利用者宅</t>
        </is>
      </c>
      <c r="F5" s="19" t="inlineStr">
        <is>
          <t>転倒・転落</t>
        </is>
      </c>
      <c r="G5" s="19" t="inlineStr">
        <is>
          <t>訪問介護員 D</t>
        </is>
      </c>
      <c r="H5" s="19" t="inlineStr">
        <is>
          <t>10時10分に到着。玄関の上がり框の手前に、前回の訪問時にはなかった玄関マットが敷かれていた。10時15分 C様が出迎えに来て、マットの端に足先が引っかかった。Dが腕を支え、C様は倒れなかった。</t>
        </is>
      </c>
      <c r="I5" s="19" t="inlineStr">
        <is>
          <t>痛み・外傷の訴えなし。</t>
        </is>
      </c>
      <c r="J5" s="19" t="inlineStr">
        <is>
          <t>マットが置かれた経緯は聞いていない。</t>
        </is>
      </c>
      <c r="K5" s="16" t="inlineStr">
        <is>
          <t>○</t>
        </is>
      </c>
      <c r="L5" s="16" t="n"/>
      <c r="M5" s="16" t="inlineStr">
        <is>
          <t>○</t>
        </is>
      </c>
      <c r="N5" s="19" t="inlineStr">
        <is>
          <t>C様の了承を得てマットを脇に寄せた。サービス提供責任者Eに電話で報告（10時30分）。居宅介護支援事業所のケアマネジャーへはEから連絡する旨を確認した。</t>
        </is>
      </c>
      <c r="O5" s="19" t="inlineStr">
        <is>
          <t>マットの扱いをC様・ご家族と相談するかをEが検討する。結果は次回記録に記入。（検討した対策の書き方の例）</t>
        </is>
      </c>
      <c r="P5" s="17" t="n">
        <v>46300</v>
      </c>
      <c r="Q5" s="17" t="n"/>
    </row>
    <row r="6" ht="96" customHeight="1">
      <c r="A6" s="16" t="n">
        <v>3</v>
      </c>
      <c r="B6" s="17" t="n">
        <v>46299</v>
      </c>
      <c r="C6" s="18" t="n">
        <v>0.5034722222222222</v>
      </c>
      <c r="D6" s="16" t="str">
        <f>IFERROR(IF(C6="","",INDEX('選択肢'!$F$4:$F$11,MATCH(HOUR(C6),'選択肢'!$E$4:$E$11,1))),"")</f>
        <v>12〜15時</v>
      </c>
      <c r="E6" s="19" t="inlineStr">
        <is>
          <t>食堂・共用部</t>
        </is>
      </c>
      <c r="F6" s="19" t="inlineStr">
        <is>
          <t>食事の取り違え・提供ミス</t>
        </is>
      </c>
      <c r="G6" s="19" t="inlineStr">
        <is>
          <t>介護職員 F</t>
        </is>
      </c>
      <c r="H6" s="19" t="inlineStr">
        <is>
          <t>12時00分 配膳。Fが、トレーの食札（氏名と食事形態の記載）と利用者の名前を照合した際、G様のトレーにH様の食札が付いているのに気づいた。12時05分 まだ誰も食べ始めていない状態で、2人分のトレーを入れ替えて配膳した。</t>
        </is>
      </c>
      <c r="I6" s="19" t="inlineStr">
        <is>
          <t>変化なし（飲食前）。</t>
        </is>
      </c>
      <c r="J6" s="19" t="inlineStr">
        <is>
          <t>食札を付ける段階（厨房か配膳時か）は特定できていない。</t>
        </is>
      </c>
      <c r="K6" s="16" t="n"/>
      <c r="L6" s="16" t="inlineStr">
        <is>
          <t>○</t>
        </is>
      </c>
      <c r="M6" s="16" t="inlineStr">
        <is>
          <t>○</t>
        </is>
      </c>
      <c r="N6" s="19" t="inlineStr">
        <is>
          <t>当日の食事担当者へ口頭で共有し、厨房にも連絡した。看護職員・管理栄養士へ報告した。</t>
        </is>
      </c>
      <c r="O6" s="19" t="inlineStr">
        <is>
          <t>配膳前の食札確認を、誰がどの時点で行うかを委員会で検討する。（検討した対策の書き方の例）</t>
        </is>
      </c>
      <c r="P6" s="17" t="n">
        <v>46299</v>
      </c>
      <c r="Q6" s="17" t="n">
        <v>46310</v>
      </c>
    </row>
  </sheetData>
  <mergeCells count="2">
    <mergeCell ref="A2:Q2"/>
    <mergeCell ref="A1:Q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selection activeCell="A1" sqref="A1"/>
    </sheetView>
  </sheetViews>
  <sheetFormatPr baseColWidth="8" defaultRowHeight="15"/>
  <cols>
    <col width="34" customWidth="1" min="1" max="1"/>
    <col width="3" customWidth="1" min="2" max="2"/>
    <col width="20" customWidth="1" min="3" max="3"/>
    <col width="3" customWidth="1" min="4" max="4"/>
    <col width="18" customWidth="1" min="5" max="5"/>
    <col width="16" customWidth="1" min="6" max="6"/>
    <col width="3" customWidth="1" min="7" max="7"/>
    <col width="14" customWidth="1" min="8" max="8"/>
  </cols>
  <sheetData>
    <row r="1" ht="26" customHeight="1">
      <c r="A1" s="21" t="inlineStr">
        <is>
          <t>選択肢（「記録一覧」のプルダウンと「集計」の行になります。言葉は書き換えられます）</t>
        </is>
      </c>
      <c r="B1" s="22" t="n"/>
      <c r="C1" s="22" t="n"/>
      <c r="D1" s="22" t="n"/>
      <c r="E1" s="22" t="n"/>
      <c r="F1" s="22" t="n"/>
      <c r="G1" s="22" t="n"/>
      <c r="H1" s="22" t="n"/>
    </row>
    <row r="2" ht="30" customHeight="1">
      <c r="A2" s="23" t="inlineStr">
        <is>
          <t>種別・場所は10個までです（増やすときは、記録一覧のプルダウンの範囲と、集計の行も増やす必要があります）。時間帯は、開始の時を含み、次の区切りの時を含みません（3〜6時＝3:00〜5:59）。</t>
        </is>
      </c>
      <c r="B2" s="22" t="n"/>
      <c r="C2" s="22" t="n"/>
      <c r="D2" s="22" t="n"/>
      <c r="E2" s="22" t="n"/>
      <c r="F2" s="22" t="n"/>
      <c r="G2" s="22" t="n"/>
      <c r="H2" s="22" t="n"/>
    </row>
    <row r="3">
      <c r="A3" s="4" t="inlineStr">
        <is>
          <t>種別</t>
        </is>
      </c>
      <c r="B3" s="22" t="n"/>
      <c r="C3" s="4" t="inlineStr">
        <is>
          <t>発生場所</t>
        </is>
      </c>
      <c r="D3" s="22" t="n"/>
      <c r="E3" s="4" t="inlineStr">
        <is>
          <t>時間帯の開始（時）</t>
        </is>
      </c>
      <c r="F3" s="4" t="inlineStr">
        <is>
          <t>時間帯の名前</t>
        </is>
      </c>
      <c r="G3" s="22" t="n"/>
      <c r="H3" s="4" t="inlineStr">
        <is>
          <t>要因のマーク</t>
        </is>
      </c>
    </row>
    <row r="4">
      <c r="A4" s="20" t="inlineStr">
        <is>
          <t>転倒・転落</t>
        </is>
      </c>
      <c r="B4" s="22" t="n"/>
      <c r="C4" s="20" t="inlineStr">
        <is>
          <t>居室</t>
        </is>
      </c>
      <c r="D4" s="22" t="n"/>
      <c r="E4" s="6" t="n">
        <v>0</v>
      </c>
      <c r="F4" s="6" t="inlineStr">
        <is>
          <t>0〜3時</t>
        </is>
      </c>
      <c r="G4" s="22" t="n"/>
      <c r="H4" s="6" t="inlineStr">
        <is>
          <t>○</t>
        </is>
      </c>
    </row>
    <row r="5">
      <c r="A5" s="20" t="inlineStr">
        <is>
          <t>誤嚥・窒息</t>
        </is>
      </c>
      <c r="B5" s="22" t="n"/>
      <c r="C5" s="20" t="inlineStr">
        <is>
          <t>トイレ</t>
        </is>
      </c>
      <c r="D5" s="22" t="n"/>
      <c r="E5" s="6" t="n">
        <v>3</v>
      </c>
      <c r="F5" s="6" t="inlineStr">
        <is>
          <t>3〜6時</t>
        </is>
      </c>
      <c r="G5" s="22" t="n"/>
      <c r="H5" s="22" t="n"/>
    </row>
    <row r="6">
      <c r="A6" s="20" t="inlineStr">
        <is>
          <t>異食</t>
        </is>
      </c>
      <c r="B6" s="22" t="n"/>
      <c r="C6" s="20" t="inlineStr">
        <is>
          <t>廊下</t>
        </is>
      </c>
      <c r="D6" s="22" t="n"/>
      <c r="E6" s="6" t="n">
        <v>6</v>
      </c>
      <c r="F6" s="6" t="inlineStr">
        <is>
          <t>6〜9時</t>
        </is>
      </c>
      <c r="G6" s="22" t="n"/>
      <c r="H6" s="22" t="n"/>
    </row>
    <row r="7">
      <c r="A7" s="20" t="inlineStr">
        <is>
          <t>誤薬・与薬もれ等</t>
        </is>
      </c>
      <c r="B7" s="22" t="n"/>
      <c r="C7" s="20" t="inlineStr">
        <is>
          <t>食堂・共用部</t>
        </is>
      </c>
      <c r="D7" s="22" t="n"/>
      <c r="E7" s="6" t="n">
        <v>9</v>
      </c>
      <c r="F7" s="6" t="inlineStr">
        <is>
          <t>9〜12時</t>
        </is>
      </c>
      <c r="G7" s="22" t="n"/>
      <c r="H7" s="22" t="n"/>
    </row>
    <row r="8">
      <c r="A8" s="20" t="inlineStr">
        <is>
          <t>食事の取り違え・提供ミス</t>
        </is>
      </c>
      <c r="B8" s="22" t="n"/>
      <c r="C8" s="20" t="inlineStr">
        <is>
          <t>浴室・脱衣室</t>
        </is>
      </c>
      <c r="D8" s="22" t="n"/>
      <c r="E8" s="6" t="n">
        <v>12</v>
      </c>
      <c r="F8" s="6" t="inlineStr">
        <is>
          <t>12〜15時</t>
        </is>
      </c>
      <c r="G8" s="22" t="n"/>
      <c r="H8" s="22" t="n"/>
    </row>
    <row r="9">
      <c r="A9" s="20" t="inlineStr">
        <is>
          <t>医療処置関連（チューブ抜去等）</t>
        </is>
      </c>
      <c r="B9" s="22" t="n"/>
      <c r="C9" s="20" t="inlineStr">
        <is>
          <t>機能訓練室</t>
        </is>
      </c>
      <c r="D9" s="22" t="n"/>
      <c r="E9" s="6" t="n">
        <v>15</v>
      </c>
      <c r="F9" s="6" t="inlineStr">
        <is>
          <t>15〜18時</t>
        </is>
      </c>
      <c r="G9" s="22" t="n"/>
      <c r="H9" s="22" t="n"/>
    </row>
    <row r="10">
      <c r="A10" s="20" t="inlineStr">
        <is>
          <t>行方不明・離設</t>
        </is>
      </c>
      <c r="B10" s="22" t="n"/>
      <c r="C10" s="20" t="inlineStr">
        <is>
          <t>建物の外</t>
        </is>
      </c>
      <c r="D10" s="22" t="n"/>
      <c r="E10" s="6" t="n">
        <v>18</v>
      </c>
      <c r="F10" s="6" t="inlineStr">
        <is>
          <t>18〜21時</t>
        </is>
      </c>
      <c r="G10" s="22" t="n"/>
      <c r="H10" s="22" t="n"/>
    </row>
    <row r="11">
      <c r="A11" s="20" t="inlineStr">
        <is>
          <t>送迎・車両</t>
        </is>
      </c>
      <c r="B11" s="22" t="n"/>
      <c r="C11" s="20" t="inlineStr">
        <is>
          <t>利用者宅</t>
        </is>
      </c>
      <c r="D11" s="22" t="n"/>
      <c r="E11" s="6" t="n">
        <v>21</v>
      </c>
      <c r="F11" s="6" t="inlineStr">
        <is>
          <t>21〜24時</t>
        </is>
      </c>
      <c r="G11" s="22" t="n"/>
      <c r="H11" s="22" t="n"/>
    </row>
    <row r="12">
      <c r="A12" s="20" t="inlineStr">
        <is>
          <t>皮膚トラブル（内出血・皮膚剥離等）</t>
        </is>
      </c>
      <c r="B12" s="22" t="n"/>
      <c r="C12" s="20" t="inlineStr">
        <is>
          <t>送迎車内</t>
        </is>
      </c>
      <c r="D12" s="22" t="n"/>
      <c r="E12" s="22" t="n"/>
      <c r="F12" s="22" t="n"/>
      <c r="G12" s="22" t="n"/>
      <c r="H12" s="22" t="n"/>
    </row>
    <row r="13">
      <c r="A13" s="20" t="inlineStr">
        <is>
          <t>その他</t>
        </is>
      </c>
      <c r="B13" s="22" t="n"/>
      <c r="C13" s="20" t="inlineStr">
        <is>
          <t>その他</t>
        </is>
      </c>
      <c r="D13" s="22" t="n"/>
      <c r="E13" s="22" t="n"/>
      <c r="F13" s="22" t="n"/>
      <c r="G13" s="22" t="n"/>
      <c r="H13" s="22" t="n"/>
    </row>
  </sheetData>
  <mergeCells count="2">
    <mergeCell ref="A2:H2"/>
    <mergeCell ref="A1:H1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2026-10-06T09:15:17Z</dcterms:created>
  <dcterms:modified xmlns:dcterms="http://purl.org/dc/terms/" xmlns:xsi="http://www.w3.org/2001/XMLSchema-instance" xsi:type="dcterms:W3CDTF">2026-10-06T09:15:18Z</dcterms:modified>
</cp:coreProperties>
</file>