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い方と法令対応" sheetId="1" state="visible" r:id="rId1"/>
    <sheet xmlns:r="http://schemas.openxmlformats.org/officeDocument/2006/relationships" name="現場情報" sheetId="2" state="visible" r:id="rId2"/>
    <sheet xmlns:r="http://schemas.openxmlformats.org/officeDocument/2006/relationships" name="施工体制台帳" sheetId="3" state="visible" r:id="rId3"/>
    <sheet xmlns:r="http://schemas.openxmlformats.org/officeDocument/2006/relationships" name="作業員名簿" sheetId="4" state="visible" r:id="rId4"/>
    <sheet xmlns:r="http://schemas.openxmlformats.org/officeDocument/2006/relationships" name="再下請負通知書" sheetId="5" state="visible" r:id="rId5"/>
    <sheet xmlns:r="http://schemas.openxmlformats.org/officeDocument/2006/relationships" name="法定記載事項チェック" sheetId="6" state="visible" r:id="rId6"/>
    <sheet xmlns:r="http://schemas.openxmlformats.org/officeDocument/2006/relationships" name="選択肢" sheetId="7" state="hidden" r:id="rId7"/>
  </sheets>
  <definedNames>
    <definedName name="_xlnm.Print_Area" localSheetId="0">'使い方と法令対応'!$A$1:$B$24</definedName>
    <definedName name="_xlnm.Print_Area" localSheetId="1">'現場情報'!$A$1:$C$47</definedName>
    <definedName name="_xlnm.Print_Titles" localSheetId="2">'施工体制台帳'!$1:$4,'施工体制台帳'!$A:$D</definedName>
    <definedName name="_xlnm.Print_Area" localSheetId="2">'施工体制台帳'!$A$1:$AD$34</definedName>
    <definedName name="_xlnm.Print_Titles" localSheetId="3">'作業員名簿'!$1:$4</definedName>
    <definedName name="_xlnm.Print_Area" localSheetId="3">'作業員名簿'!$A$1:$R$44</definedName>
    <definedName name="_xlnm.Print_Area" localSheetId="4">'再下請負通知書'!$A$1:$I$69</definedName>
    <definedName name="_xlnm.Print_Titles" localSheetId="5">'法定記載事項チェック'!$1:$4</definedName>
    <definedName name="_xlnm.Print_Area" localSheetId="5">'法定記載事項チェック'!$A$1:$E$63</definedName>
  </definedNames>
  <calcPr calcId="124519" fullCalcOnLoad="1"/>
</workbook>
</file>

<file path=xl/styles.xml><?xml version="1.0" encoding="utf-8"?>
<styleSheet xmlns="http://schemas.openxmlformats.org/spreadsheetml/2006/main">
  <numFmts count="1">
    <numFmt numFmtId="164" formatCode="yyyy&quot;年&quot;m&quot;月&quot;d&quot;日&quot;"/>
  </numFmts>
  <fonts count="19">
    <font>
      <name val="Calibri"/>
      <family val="2"/>
      <color theme="1"/>
      <sz val="11"/>
      <scheme val="minor"/>
    </font>
    <font>
      <name val="Yu Gothic"/>
      <b val="1"/>
      <color rgb="00FFFFFF"/>
      <sz val="15"/>
    </font>
    <font>
      <name val="Yu Gothic"/>
      <b val="1"/>
      <color rgb="00FFFFFF"/>
      <sz val="10.5"/>
    </font>
    <font>
      <name val="Yu Gothic"/>
      <b val="1"/>
      <color rgb="00000000"/>
      <sz val="10"/>
    </font>
    <font>
      <name val="Yu Gothic"/>
      <color rgb="00000000"/>
      <sz val="10"/>
    </font>
    <font>
      <name val="Yu Gothic"/>
      <color rgb="00555555"/>
      <sz val="9"/>
    </font>
    <font>
      <name val="Yu Gothic"/>
      <color rgb="001B3A5C"/>
      <sz val="9.5"/>
    </font>
    <font>
      <name val="Yu Gothic"/>
      <b val="1"/>
      <color rgb="00FFFFFF"/>
      <sz val="11"/>
    </font>
    <font>
      <name val="Yu Gothic"/>
      <color rgb="00000000"/>
      <sz val="9.5"/>
    </font>
    <font>
      <name val="Yu Gothic"/>
      <b val="1"/>
      <color rgb="00FFFFFF"/>
      <sz val="8"/>
    </font>
    <font>
      <name val="Yu Gothic"/>
      <b val="1"/>
      <color rgb="00FFFFFF"/>
      <sz val="9"/>
    </font>
    <font>
      <name val="Yu Gothic"/>
      <color rgb="00000000"/>
      <sz val="9"/>
    </font>
    <font>
      <name val="Yu Gothic"/>
      <b val="1"/>
      <color rgb="00FFFFFF"/>
      <sz val="14"/>
    </font>
    <font>
      <name val="Yu Gothic"/>
      <color rgb="00555555"/>
      <sz val="9.5"/>
    </font>
    <font>
      <name val="Yu Gothic"/>
      <b val="1"/>
      <color rgb="00FFFFFF"/>
      <sz val="10"/>
    </font>
    <font>
      <name val="Yu Gothic"/>
      <color theme="1"/>
      <sz val="11"/>
    </font>
    <font>
      <name val="Yu Gothic"/>
      <color rgb="FF66707A"/>
      <sz val="9"/>
    </font>
    <font>
      <name val="Yu Gothic"/>
      <color rgb="FF1B3A5C"/>
      <sz val="9.5"/>
    </font>
    <font>
      <name val="Yu Gothic"/>
      <color rgb="FF66707A"/>
      <sz val="9.5"/>
    </font>
  </fonts>
  <fills count="6">
    <fill>
      <patternFill/>
    </fill>
    <fill>
      <patternFill patternType="gray125"/>
    </fill>
    <fill>
      <patternFill patternType="solid">
        <fgColor rgb="001B3A5C"/>
      </patternFill>
    </fill>
    <fill>
      <patternFill patternType="solid">
        <fgColor rgb="00F2F2EF"/>
      </patternFill>
    </fill>
    <fill>
      <patternFill patternType="solid">
        <fgColor rgb="00FFF9E6"/>
      </patternFill>
    </fill>
    <fill>
      <patternFill patternType="solid">
        <fgColor rgb="00EAF1E4"/>
      </patternFill>
    </fill>
  </fills>
  <borders count="9">
    <border>
      <left/>
      <right/>
      <top/>
      <bottom/>
      <diagonal/>
    </border>
    <border>
      <left style="thin">
        <color rgb="00B9C4CF"/>
      </left>
      <right style="thin">
        <color rgb="00B9C4CF"/>
      </right>
      <top style="thin">
        <color rgb="00B9C4CF"/>
      </top>
      <bottom style="thin">
        <color rgb="00B9C4CF"/>
      </bottom>
    </border>
    <border>
      <left/>
      <right/>
      <top style="thin">
        <color rgb="00B9C4CF"/>
      </top>
      <bottom/>
      <diagonal/>
    </border>
    <border>
      <left/>
      <right style="thin">
        <color rgb="00B9C4CF"/>
      </right>
      <top style="thin">
        <color rgb="00B9C4CF"/>
      </top>
      <bottom/>
      <diagonal/>
    </border>
    <border>
      <left/>
      <right style="thin">
        <color rgb="00B9C4CF"/>
      </right>
      <top style="thin">
        <color rgb="00B9C4CF"/>
      </top>
      <bottom style="thin">
        <color rgb="00B9C4CF"/>
      </bottom>
      <diagonal/>
    </border>
    <border>
      <left/>
      <right/>
      <top style="thin">
        <color rgb="00B9C4CF"/>
      </top>
      <bottom style="thin">
        <color rgb="00B9C4CF"/>
      </bottom>
      <diagonal/>
    </border>
    <border>
      <left/>
      <right/>
      <top/>
      <bottom/>
    </border>
    <border>
      <left/>
      <right style="thin">
        <color rgb="00B9C4CF"/>
      </right>
      <top style="thin">
        <color rgb="00B9C4CF"/>
      </top>
      <bottom style="thin">
        <color rgb="00B9C4CF"/>
      </bottom>
    </border>
    <border>
      <left/>
      <right/>
      <top style="thin">
        <color rgb="00B9C4CF"/>
      </top>
      <bottom style="thin">
        <color rgb="00B9C4CF"/>
      </bottom>
    </border>
  </borders>
  <cellStyleXfs count="1">
    <xf numFmtId="0" fontId="0" fillId="0" borderId="0"/>
  </cellStyleXfs>
  <cellXfs count="47">
    <xf numFmtId="0" fontId="0" fillId="0" borderId="0" pivotButton="0" quotePrefix="0" xfId="0"/>
    <xf numFmtId="0" fontId="1" fillId="2" borderId="0" applyAlignment="1" pivotButton="0" quotePrefix="0" xfId="0">
      <alignment horizontal="left" vertical="center" wrapText="1"/>
    </xf>
    <xf numFmtId="0" fontId="2" fillId="2" borderId="1" applyAlignment="1" pivotButton="0" quotePrefix="0" xfId="0">
      <alignment horizontal="left" vertical="center" wrapText="1"/>
    </xf>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4" fillId="0" borderId="0" applyAlignment="1" pivotButton="0" quotePrefix="0" xfId="0">
      <alignment horizontal="left" vertical="center" wrapText="1"/>
    </xf>
    <xf numFmtId="0" fontId="4" fillId="3" borderId="1" applyAlignment="1" pivotButton="0" quotePrefix="0" xfId="0">
      <alignment horizontal="left" vertical="center" wrapText="1"/>
    </xf>
    <xf numFmtId="164" fontId="4" fillId="4" borderId="1" applyAlignment="1" pivotButton="0" quotePrefix="0" xfId="0">
      <alignment horizontal="left" vertical="center" wrapText="1"/>
    </xf>
    <xf numFmtId="0" fontId="5" fillId="0" borderId="1" applyAlignment="1" pivotButton="0" quotePrefix="0" xfId="0">
      <alignment horizontal="left" vertical="center" wrapText="1"/>
    </xf>
    <xf numFmtId="0" fontId="4" fillId="4" borderId="1" applyAlignment="1" pivotButton="0" quotePrefix="0" xfId="0">
      <alignment horizontal="left" vertical="center" wrapText="1"/>
    </xf>
    <xf numFmtId="0" fontId="6" fillId="5" borderId="1" applyAlignment="1" pivotButton="0" quotePrefix="0" xfId="0">
      <alignment horizontal="left" vertical="center" wrapText="1"/>
    </xf>
    <xf numFmtId="0" fontId="7" fillId="2" borderId="0" applyAlignment="1" pivotButton="0" quotePrefix="0" xfId="0">
      <alignment horizontal="left" vertical="center" wrapText="1"/>
    </xf>
    <xf numFmtId="0" fontId="0" fillId="2" borderId="0" pivotButton="0" quotePrefix="0" xfId="0"/>
    <xf numFmtId="0" fontId="8" fillId="0" borderId="0" applyAlignment="1" pivotButton="0" quotePrefix="0" xfId="0">
      <alignment horizontal="left" vertical="center" wrapText="1"/>
    </xf>
    <xf numFmtId="0" fontId="9" fillId="2" borderId="1" applyAlignment="1" pivotButton="0" quotePrefix="0" xfId="0">
      <alignment horizontal="center" vertical="center" wrapText="1"/>
    </xf>
    <xf numFmtId="0" fontId="10" fillId="2" borderId="1" applyAlignment="1" pivotButton="0" quotePrefix="0" xfId="0">
      <alignment horizontal="center" vertical="center" wrapText="1"/>
    </xf>
    <xf numFmtId="0" fontId="11" fillId="3" borderId="1" applyAlignment="1" pivotButton="0" quotePrefix="0" xfId="0">
      <alignment horizontal="center" vertical="center" wrapText="1"/>
    </xf>
    <xf numFmtId="0" fontId="11" fillId="4" borderId="1" applyAlignment="1" pivotButton="0" quotePrefix="0" xfId="0">
      <alignment horizontal="center" vertical="center" wrapText="1"/>
    </xf>
    <xf numFmtId="0" fontId="11" fillId="4" borderId="1" applyAlignment="1" pivotButton="0" quotePrefix="0" xfId="0">
      <alignment horizontal="left" vertical="center" wrapText="1"/>
    </xf>
    <xf numFmtId="164" fontId="11" fillId="4" borderId="1" applyAlignment="1" pivotButton="0" quotePrefix="0" xfId="0">
      <alignment horizontal="left" vertical="center" wrapText="1"/>
    </xf>
    <xf numFmtId="0" fontId="5" fillId="0" borderId="0" applyAlignment="1" pivotButton="0" quotePrefix="0" xfId="0">
      <alignment horizontal="left" vertical="center" wrapText="1"/>
    </xf>
    <xf numFmtId="0" fontId="11" fillId="5" borderId="1" applyAlignment="1" pivotButton="0" quotePrefix="0" xfId="0">
      <alignment horizontal="center" vertical="center" wrapText="1"/>
    </xf>
    <xf numFmtId="0" fontId="11" fillId="5" borderId="1" applyAlignment="1" pivotButton="0" quotePrefix="0" xfId="0">
      <alignment horizontal="left" vertical="center" wrapText="1"/>
    </xf>
    <xf numFmtId="0" fontId="4" fillId="5" borderId="1" applyAlignment="1" pivotButton="0" quotePrefix="0" xfId="0">
      <alignment horizontal="left" vertical="center" wrapText="1"/>
    </xf>
    <xf numFmtId="164" fontId="4" fillId="5" borderId="1" applyAlignment="1" pivotButton="0" quotePrefix="0" xfId="0">
      <alignment horizontal="left" vertical="center" wrapText="1"/>
    </xf>
    <xf numFmtId="164" fontId="11" fillId="5" borderId="1" applyAlignment="1" pivotButton="0" quotePrefix="0" xfId="0">
      <alignment horizontal="center" vertical="center" wrapText="1"/>
    </xf>
    <xf numFmtId="0" fontId="10" fillId="2" borderId="1" applyAlignment="1" pivotButton="0" quotePrefix="0" xfId="0">
      <alignment horizontal="left" vertical="center" wrapText="1"/>
    </xf>
    <xf numFmtId="0" fontId="12" fillId="2" borderId="0" applyAlignment="1" pivotButton="0" quotePrefix="0" xfId="0">
      <alignment horizontal="left" vertical="center" wrapText="1"/>
    </xf>
    <xf numFmtId="0" fontId="13" fillId="0" borderId="0" applyAlignment="1" pivotButton="0" quotePrefix="0" xfId="0">
      <alignment horizontal="left" vertical="center" wrapText="1"/>
    </xf>
    <xf numFmtId="0" fontId="14" fillId="2" borderId="1" applyAlignment="1" pivotButton="0" quotePrefix="0" xfId="0">
      <alignment horizontal="center" vertical="center" wrapText="1"/>
    </xf>
    <xf numFmtId="0" fontId="11" fillId="3" borderId="1" applyAlignment="1" pivotButton="0" quotePrefix="0" xfId="0">
      <alignment horizontal="left" vertical="center" wrapText="1"/>
    </xf>
    <xf numFmtId="0" fontId="11" fillId="0" borderId="1" applyAlignment="1" pivotButton="0" quotePrefix="0" xfId="0">
      <alignment horizontal="left" vertical="center" wrapText="1"/>
    </xf>
    <xf numFmtId="0" fontId="4" fillId="5" borderId="1" applyAlignment="1" pivotButton="0" quotePrefix="0" xfId="0">
      <alignment horizontal="center" vertical="center" wrapText="1"/>
    </xf>
    <xf numFmtId="0" fontId="1" fillId="2" borderId="6" applyAlignment="1" pivotButton="0" quotePrefix="0" xfId="0">
      <alignment horizontal="left" vertical="center" wrapText="1"/>
    </xf>
    <xf numFmtId="0" fontId="15" fillId="0" borderId="6" pivotButton="0" quotePrefix="0" xfId="0"/>
    <xf numFmtId="0" fontId="15" fillId="0" borderId="7" pivotButton="0" quotePrefix="0" xfId="0"/>
    <xf numFmtId="0" fontId="4" fillId="0" borderId="6" applyAlignment="1" pivotButton="0" quotePrefix="0" xfId="0">
      <alignment horizontal="left" vertical="center" wrapText="1"/>
    </xf>
    <xf numFmtId="0" fontId="15" fillId="0" borderId="8" pivotButton="0" quotePrefix="0" xfId="0"/>
    <xf numFmtId="0" fontId="16" fillId="0" borderId="1" applyAlignment="1" pivotButton="0" quotePrefix="0" xfId="0">
      <alignment horizontal="left" vertical="center" wrapText="1"/>
    </xf>
    <xf numFmtId="0" fontId="17" fillId="5" borderId="1" applyAlignment="1" pivotButton="0" quotePrefix="0" xfId="0">
      <alignment horizontal="left" vertical="center" wrapText="1"/>
    </xf>
    <xf numFmtId="0" fontId="7" fillId="2" borderId="6" applyAlignment="1" pivotButton="0" quotePrefix="0" xfId="0">
      <alignment horizontal="left" vertical="center" wrapText="1"/>
    </xf>
    <xf numFmtId="0" fontId="8" fillId="0" borderId="6" applyAlignment="1" pivotButton="0" quotePrefix="0" xfId="0">
      <alignment horizontal="left" vertical="center" wrapText="1"/>
    </xf>
    <xf numFmtId="0" fontId="16" fillId="0" borderId="6" applyAlignment="1" pivotButton="0" quotePrefix="0" xfId="0">
      <alignment horizontal="left" vertical="center" wrapText="1"/>
    </xf>
    <xf numFmtId="0" fontId="12" fillId="2" borderId="6" applyAlignment="1" pivotButton="0" quotePrefix="0" xfId="0">
      <alignment horizontal="left" vertical="center" wrapText="1"/>
    </xf>
    <xf numFmtId="0" fontId="18" fillId="0" borderId="6" applyAlignment="1" pivotButton="0" quotePrefix="0" xfId="0">
      <alignment horizontal="left" vertical="center" wrapText="1"/>
    </xf>
    <xf numFmtId="0" fontId="0" fillId="0" borderId="4" pivotButton="0" quotePrefix="0" xfId="0"/>
    <xf numFmtId="0" fontId="0" fillId="0" borderId="5"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4"/>
  <sheetViews>
    <sheetView workbookViewId="0">
      <selection activeCell="A1" sqref="A1"/>
    </sheetView>
  </sheetViews>
  <sheetFormatPr baseColWidth="8" defaultRowHeight="15"/>
  <cols>
    <col width="26" customWidth="1" min="1" max="1"/>
    <col width="112" customWidth="1" min="2" max="2"/>
  </cols>
  <sheetData>
    <row r="1" ht="30" customHeight="1">
      <c r="A1" s="33" t="inlineStr">
        <is>
          <t>安全書類（施工体制台帳・作業員名簿・再下請負通知書） 使い方と法令対応</t>
        </is>
      </c>
    </row>
    <row r="2">
      <c r="A2" s="34" t="n"/>
      <c r="B2" s="34" t="n"/>
    </row>
    <row r="3" ht="20" customHeight="1">
      <c r="A3" s="2" t="inlineStr">
        <is>
          <t>このファイルについて</t>
        </is>
      </c>
      <c r="B3" s="45" t="n"/>
    </row>
    <row r="4" ht="36" customHeight="1">
      <c r="A4" s="3" t="inlineStr">
        <is>
          <t>書いてあること</t>
        </is>
      </c>
      <c r="B4" s="4" t="inlineStr">
        <is>
          <t>建設業法施行規則が定める記載事項（施工体制台帳 33項目＋添付書類4件＋明示1件、再下請負通知書 18項目＋添付書類1件）を、1項目ずつ入力欄にしたエクセルです。法令が決めているのは様式ではなく記載事項です。</t>
        </is>
      </c>
    </row>
    <row r="5" ht="36" customHeight="1">
      <c r="A5" s="3" t="inlineStr">
        <is>
          <t>元請の指定様式</t>
        </is>
      </c>
      <c r="B5" s="4" t="inlineStr">
        <is>
          <t>元請から指定の様式を渡されたときは、そちらに書いてください。このファイルは、その様式を書き写すための元データ、または指定が無い現場の提出用として使えます。全建統一様式そのものではありません。</t>
        </is>
      </c>
    </row>
    <row r="6" ht="54" customHeight="1">
      <c r="A6" s="3" t="inlineStr">
        <is>
          <t>国土交通省の作成例</t>
        </is>
      </c>
      <c r="B6" s="4" t="inlineStr">
        <is>
          <t>国土交通省は、記載事項が網羅されていれば作成例以外の様式も使えるとしています。作成例は https://www.mlit.go.jp/totikensangyo/const/1_6_bt_000191.html で配布されています。このファイルは作成例の枠を写していません。</t>
        </is>
      </c>
    </row>
    <row r="7" ht="20" customHeight="1">
      <c r="A7" s="2" t="inlineStr">
        <is>
          <t>入力の順序</t>
        </is>
      </c>
      <c r="B7" s="45" t="n"/>
    </row>
    <row r="8" ht="36" customHeight="1">
      <c r="A8" s="3" t="inlineStr">
        <is>
          <t>1. 現場情報</t>
        </is>
      </c>
      <c r="B8" s="4" t="inlineStr">
        <is>
          <t>台帳の作成日、元請（作成建設業者）、工事、発注者との契約、技術者、添付書類を入れます。元請の商号と許可番号は、台帳の表題に自動で入ります。</t>
        </is>
      </c>
    </row>
    <row r="9" ht="18" customHeight="1">
      <c r="A9" s="3" t="inlineStr">
        <is>
          <t>2. 施工体制台帳</t>
        </is>
      </c>
      <c r="B9" s="4" t="inlineStr">
        <is>
          <t>元請の直接の下請から順に、1行に1社入れます。会社を足したら、名簿の所属会社の選択肢にも出ます。</t>
        </is>
      </c>
    </row>
    <row r="10" ht="18" customHeight="1">
      <c r="A10" s="3" t="inlineStr">
        <is>
          <t>3. 作業員名簿</t>
        </is>
      </c>
      <c r="B10" s="4" t="inlineStr">
        <is>
          <t>1行に1人。所属会社を選び、(1)〜(6)を入れます。年齢は自動で出ます。</t>
        </is>
      </c>
    </row>
    <row r="11" ht="18" customHeight="1">
      <c r="A11" s="3" t="inlineStr">
        <is>
          <t>4. 再下請負通知書</t>
        </is>
      </c>
      <c r="B11" s="4" t="inlineStr">
        <is>
          <t>通知人と再下請負人を選びます。住所・許可番号・工事・技術者・従事者は、台帳と名簿から自動で入ります。</t>
        </is>
      </c>
    </row>
    <row r="12" ht="18" customHeight="1">
      <c r="A12" s="3" t="inlineStr">
        <is>
          <t>5. 法定記載事項チェック</t>
        </is>
      </c>
      <c r="B12" s="4" t="inlineStr">
        <is>
          <t>条文の項目ごとに、入力欄が埋まっているかが出ます。提出する書類ではありません。</t>
        </is>
      </c>
    </row>
    <row r="13" ht="20" customHeight="1">
      <c r="A13" s="2" t="inlineStr">
        <is>
          <t>条文との対応</t>
        </is>
      </c>
      <c r="B13" s="45" t="n"/>
    </row>
    <row r="14" ht="54" customHeight="1">
      <c r="A14" s="3" t="inlineStr">
        <is>
          <t>施工体制台帳</t>
        </is>
      </c>
      <c r="B14" s="4" t="inlineStr">
        <is>
          <t>建設業法第24条の8第1項。記載事項は施行規則第14条の2第1項、添付書類は同第2項、記載の方法と表題の明示は第14条の5（第3項が「見やすいところに商号又は名称、許可番号及び施工体制台帳である旨を明示」、第4項が変更年月日の付記）。</t>
        </is>
      </c>
    </row>
    <row r="15" ht="36" customHeight="1">
      <c r="A15" s="3" t="inlineStr">
        <is>
          <t>再下請負通知書</t>
        </is>
      </c>
      <c r="B15" s="4" t="inlineStr">
        <is>
          <t>建設業法第24条の8第2項。記載事項は施行規則第14条の4第1項、添付書類は同第3項。通知先は、施工体制台帳を作る特定建設業者です。</t>
        </is>
      </c>
    </row>
    <row r="16" ht="36" customHeight="1">
      <c r="A16" s="3" t="inlineStr">
        <is>
          <t>作業員名簿</t>
        </is>
      </c>
      <c r="B16" s="4" t="inlineStr">
        <is>
          <t>施行規則第14条の2第1項第2号チ・第4号チに並ぶ(1)〜(6)の6項目が法令の記載事項です。名簿という様式名は条文にありません。</t>
        </is>
      </c>
    </row>
    <row r="17" ht="72" customHeight="1">
      <c r="A17" s="3" t="inlineStr">
        <is>
          <t>作成の要否</t>
        </is>
      </c>
      <c r="B17" s="4" t="inlineStr">
        <is>
          <t>公共工事は、下請契約を締結したとき金額を問わず作成し、写しを発注者に提出します（入札契約適正化法第15条第1項・第2項。発注者が施工体制を情報通信技術で確認できる措置を講じている場合を除く）。民間工事は、下請契約の請負代金の額（二以上あるときは総額）が、一般工事5,000万円・建築一式工事8,000万円以上のとき（建設業法施行令第7条の4。令和7年2月1日施行）。</t>
        </is>
      </c>
    </row>
    <row r="18" ht="20" customHeight="1">
      <c r="A18" s="2" t="inlineStr">
        <is>
          <t>個人情報の扱い</t>
        </is>
      </c>
      <c r="B18" s="45" t="n"/>
    </row>
    <row r="19" ht="54" customHeight="1">
      <c r="A19" s="3" t="inlineStr">
        <is>
          <t>名簿の項目</t>
        </is>
      </c>
      <c r="B19" s="4" t="inlineStr">
        <is>
          <t>名簿に置いたのは法令の記載事項(1)〜(6)と、運用上の入場年月日・CCUS技能者ID・同意の確認・備考だけです。法令の記載事項でない欄は設けていません。元請の指定様式に欄が増えていても、記入は元請との取り決めと本人の同意に従い、結果や病名のような情報は書かない運用にしてください。</t>
        </is>
      </c>
    </row>
    <row r="20" ht="36" customHeight="1">
      <c r="A20" s="3" t="inlineStr">
        <is>
          <t>保管と送付</t>
        </is>
      </c>
      <c r="B20" s="4" t="inlineStr">
        <is>
          <t>ファイルにパスワードをかける、メールで送るときはパスワードを別の手段で伝える、工事の引渡し後に不要な個人情報を消す、を決めておいてください。</t>
        </is>
      </c>
    </row>
    <row r="21" ht="20" customHeight="1">
      <c r="A21" s="2" t="inlineStr">
        <is>
          <t>保存期間</t>
        </is>
      </c>
      <c r="B21" s="45" t="n"/>
    </row>
    <row r="22" ht="36" customHeight="1">
      <c r="A22" s="3" t="inlineStr">
        <is>
          <t>台帳と添付書類</t>
        </is>
      </c>
      <c r="B22" s="4" t="inlineStr">
        <is>
          <t>施行規則第28条。台帳に添える部分は、引渡しから5年（発注者と締結した住宅を新築する工事は10年）。施工体系図は引渡しから10年。</t>
        </is>
      </c>
    </row>
    <row r="23" ht="20" customHeight="1">
      <c r="A23" s="2" t="inlineStr">
        <is>
          <t>ご注意</t>
        </is>
      </c>
      <c r="B23" s="45" t="n"/>
    </row>
    <row r="24" ht="36" customHeight="1">
      <c r="A24" s="3" t="inlineStr">
        <is>
          <t>このファイルの範囲</t>
        </is>
      </c>
      <c r="B24" s="4" t="inlineStr">
        <is>
          <t>施工体系図（規則第14条の6）は含みません。持込機械等使用届・新規入場者調査票など、元請が指定する書類も含みません（元請の指定様式を使ってください）。</t>
        </is>
      </c>
    </row>
  </sheetData>
  <mergeCells count="7">
    <mergeCell ref="A21:B21"/>
    <mergeCell ref="A7:B7"/>
    <mergeCell ref="A13:B13"/>
    <mergeCell ref="A1:B1"/>
    <mergeCell ref="A23:B23"/>
    <mergeCell ref="A18:B18"/>
    <mergeCell ref="A3:B3"/>
  </mergeCells>
  <printOptions horizontalCentered="1"/>
  <pageMargins left="0.4" right="0.4" top="0.5" bottom="0.55" header="0.25" footer="0.25"/>
  <pageSetup orientation="landscape" paperSize="9" fitToHeight="0" fitToWidth="1"/>
  <headerFooter>
    <oddHeader/>
    <oddFooter>&amp;Ltemplate-free.jp&amp;R&amp;P /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47"/>
  <sheetViews>
    <sheetView workbookViewId="0">
      <selection activeCell="A1" sqref="A1"/>
    </sheetView>
  </sheetViews>
  <sheetFormatPr baseColWidth="8" defaultRowHeight="15"/>
  <cols>
    <col width="50" customWidth="1" min="1" max="1"/>
    <col width="46" customWidth="1" min="2" max="2"/>
    <col width="62" customWidth="1" min="3" max="3"/>
  </cols>
  <sheetData>
    <row r="1" ht="28" customHeight="1">
      <c r="A1" s="33" t="inlineStr">
        <is>
          <t>現場情報（台帳の表題・工事・技術者・添付書類）</t>
        </is>
      </c>
    </row>
    <row r="2">
      <c r="A2" s="36" t="inlineStr">
        <is>
          <t>黄色のセルに入力します。緑のセルは自動で入ります。入力は上から順に。</t>
        </is>
      </c>
    </row>
    <row r="3">
      <c r="A3" s="34" t="n"/>
      <c r="B3" s="34" t="n"/>
      <c r="C3" s="34" t="n"/>
    </row>
    <row r="4" ht="20" customHeight="1">
      <c r="A4" s="2" t="inlineStr">
        <is>
          <t>台帳の基本</t>
        </is>
      </c>
      <c r="B4" s="46" t="n"/>
      <c r="C4" s="45" t="n"/>
    </row>
    <row r="5" ht="22" customHeight="1">
      <c r="A5" s="6" t="inlineStr">
        <is>
          <t>台帳の作成日（年齢の計算に使う）</t>
        </is>
      </c>
      <c r="B5" s="7" t="n"/>
      <c r="C5" s="38" t="inlineStr">
        <is>
          <t>年齢はこの日の満年齢で出ます</t>
        </is>
      </c>
    </row>
    <row r="6" ht="30" customHeight="1">
      <c r="A6" s="6" t="inlineStr">
        <is>
          <t>公共工事か</t>
        </is>
      </c>
      <c r="B6" s="9" t="n"/>
      <c r="C6" s="38" t="inlineStr">
        <is>
          <t>公共工事は、下請契約を締結したとき金額を問わず台帳を作ります（入札契約適正化法第15条第1項）</t>
        </is>
      </c>
    </row>
    <row r="7" ht="20" customHeight="1">
      <c r="A7" s="2" t="inlineStr">
        <is>
          <t>作成建設業者（元請）</t>
        </is>
      </c>
      <c r="B7" s="46" t="n"/>
      <c r="C7" s="45" t="n"/>
    </row>
    <row r="8" ht="22" customHeight="1">
      <c r="A8" s="6" t="inlineStr">
        <is>
          <t>作成建設業者の商号又は名称</t>
        </is>
      </c>
      <c r="B8" s="9" t="n"/>
      <c r="C8" s="38" t="inlineStr">
        <is>
          <t>台帳の表題にも自動で入ります（規則14条の5第3項）</t>
        </is>
      </c>
    </row>
    <row r="9" ht="22" customHeight="1">
      <c r="A9" s="6" t="inlineStr">
        <is>
          <t>作成建設業者の建設業の許可番号</t>
        </is>
      </c>
      <c r="B9" s="9" t="n"/>
      <c r="C9" s="38" t="inlineStr">
        <is>
          <t>台帳の表題にも自動で入ります（規則14条の5第3項）</t>
        </is>
      </c>
    </row>
    <row r="10" ht="22" customHeight="1">
      <c r="A10" s="6" t="inlineStr">
        <is>
          <t>許可を受けて営む建設業の種類（作成建設業者）</t>
        </is>
      </c>
      <c r="B10" s="9" t="n"/>
      <c r="C10" s="38" t="inlineStr">
        <is>
          <t>規則14条の2第1項1号イ</t>
        </is>
      </c>
    </row>
    <row r="11" ht="22" customHeight="1">
      <c r="A11" s="6" t="inlineStr">
        <is>
          <t>健康保険等の加入状況（作成建設業者）：健康保険</t>
        </is>
      </c>
      <c r="B11" s="9" t="n"/>
      <c r="C11" s="38" t="inlineStr">
        <is>
          <t>同1号ロ（健康保険・厚生年金保険・雇用保険の資格取得の届出の状況）</t>
        </is>
      </c>
    </row>
    <row r="12" ht="30" customHeight="1">
      <c r="A12" s="6" t="inlineStr">
        <is>
          <t>健康保険等の加入状況（作成建設業者）：厚生年金保険</t>
        </is>
      </c>
      <c r="B12" s="9" t="n"/>
      <c r="C12" s="38" t="inlineStr">
        <is>
          <t>同1号ロ</t>
        </is>
      </c>
    </row>
    <row r="13" ht="22" customHeight="1">
      <c r="A13" s="6" t="inlineStr">
        <is>
          <t>健康保険等の加入状況（作成建設業者）：雇用保険</t>
        </is>
      </c>
      <c r="B13" s="9" t="n"/>
      <c r="C13" s="38" t="inlineStr">
        <is>
          <t>同1号ロ</t>
        </is>
      </c>
    </row>
    <row r="14" ht="22" customHeight="1">
      <c r="A14" s="6" t="inlineStr">
        <is>
          <t>一号特定技能外国人の従事の状況（作成建設業者）</t>
        </is>
      </c>
      <c r="B14" s="9" t="n"/>
      <c r="C14" s="38" t="inlineStr">
        <is>
          <t>同2号リ。従事していれば有</t>
        </is>
      </c>
    </row>
    <row r="15" ht="22" customHeight="1">
      <c r="A15" s="6" t="inlineStr">
        <is>
          <t>外国人技能実習生の従事の状況（作成建設業者）</t>
        </is>
      </c>
      <c r="B15" s="9" t="n"/>
      <c r="C15" s="38" t="inlineStr">
        <is>
          <t>同2号リ。従事していれば有</t>
        </is>
      </c>
    </row>
    <row r="16" ht="20" customHeight="1">
      <c r="A16" s="2" t="inlineStr">
        <is>
          <t>建設工事</t>
        </is>
      </c>
      <c r="B16" s="46" t="n"/>
      <c r="C16" s="45" t="n"/>
    </row>
    <row r="17" ht="22" customHeight="1">
      <c r="A17" s="6" t="inlineStr">
        <is>
          <t>建設工事の名称</t>
        </is>
      </c>
      <c r="B17" s="9" t="n"/>
      <c r="C17" s="38" t="inlineStr">
        <is>
          <t>同2号イ</t>
        </is>
      </c>
    </row>
    <row r="18" ht="22" customHeight="1">
      <c r="A18" s="6" t="inlineStr">
        <is>
          <t>建設工事の内容</t>
        </is>
      </c>
      <c r="B18" s="9" t="n"/>
      <c r="C18" s="38" t="inlineStr">
        <is>
          <t>同2号イ</t>
        </is>
      </c>
    </row>
    <row r="19" ht="22" customHeight="1">
      <c r="A19" s="6" t="inlineStr">
        <is>
          <t>工期（自）</t>
        </is>
      </c>
      <c r="B19" s="7" t="n"/>
      <c r="C19" s="38" t="inlineStr">
        <is>
          <t>同2号イ</t>
        </is>
      </c>
    </row>
    <row r="20" ht="22" customHeight="1">
      <c r="A20" s="6" t="inlineStr">
        <is>
          <t>工期（至）</t>
        </is>
      </c>
      <c r="B20" s="7" t="n"/>
      <c r="C20" s="38" t="inlineStr">
        <is>
          <t>同2号イ</t>
        </is>
      </c>
    </row>
    <row r="21" ht="20" customHeight="1">
      <c r="A21" s="2" t="inlineStr">
        <is>
          <t>発注者との請負契約</t>
        </is>
      </c>
      <c r="B21" s="46" t="n"/>
      <c r="C21" s="45" t="n"/>
    </row>
    <row r="22" ht="22" customHeight="1">
      <c r="A22" s="6" t="inlineStr">
        <is>
          <t>発注者との請負契約の締結年月日</t>
        </is>
      </c>
      <c r="B22" s="7" t="n"/>
      <c r="C22" s="38" t="inlineStr">
        <is>
          <t>同2号ロ</t>
        </is>
      </c>
    </row>
    <row r="23" ht="22" customHeight="1">
      <c r="A23" s="6" t="inlineStr">
        <is>
          <t>発注者の商号・名称又は氏名</t>
        </is>
      </c>
      <c r="B23" s="9" t="n"/>
      <c r="C23" s="38" t="inlineStr">
        <is>
          <t>同2号ロ</t>
        </is>
      </c>
    </row>
    <row r="24" ht="22" customHeight="1">
      <c r="A24" s="6" t="inlineStr">
        <is>
          <t>発注者の住所</t>
        </is>
      </c>
      <c r="B24" s="9" t="n"/>
      <c r="C24" s="38" t="inlineStr">
        <is>
          <t>同2号ロ</t>
        </is>
      </c>
    </row>
    <row r="25" ht="22" customHeight="1">
      <c r="A25" s="6" t="inlineStr">
        <is>
          <t>請負契約を締結した営業所の名称</t>
        </is>
      </c>
      <c r="B25" s="9" t="n"/>
      <c r="C25" s="38" t="inlineStr">
        <is>
          <t>同2号ロ</t>
        </is>
      </c>
    </row>
    <row r="26" ht="22" customHeight="1">
      <c r="A26" s="6" t="inlineStr">
        <is>
          <t>請負契約を締結した営業所の所在地</t>
        </is>
      </c>
      <c r="B26" s="9" t="n"/>
      <c r="C26" s="38" t="inlineStr">
        <is>
          <t>同2号ロ</t>
        </is>
      </c>
    </row>
    <row r="27" ht="20" customHeight="1">
      <c r="A27" s="2" t="inlineStr">
        <is>
          <t>監督員・現場代理人（置く場合。置かないときは「置いていない」）</t>
        </is>
      </c>
      <c r="B27" s="46" t="n"/>
      <c r="C27" s="45" t="n"/>
    </row>
    <row r="28" ht="22" customHeight="1">
      <c r="A28" s="6" t="inlineStr">
        <is>
          <t>発注者の監督員の氏名</t>
        </is>
      </c>
      <c r="B28" s="9" t="n"/>
      <c r="C28" s="38" t="inlineStr">
        <is>
          <t>同2号ハ</t>
        </is>
      </c>
    </row>
    <row r="29" ht="30" customHeight="1">
      <c r="A29" s="6" t="inlineStr">
        <is>
          <t>監督員の権限及び意見申出方法（法第19条の2第2項の通知事項）</t>
        </is>
      </c>
      <c r="B29" s="9" t="n"/>
      <c r="C29" s="38" t="inlineStr">
        <is>
          <t>契約書に書いてあれば「請負契約書の記載のとおり」でよい</t>
        </is>
      </c>
    </row>
    <row r="30" ht="22" customHeight="1">
      <c r="A30" s="6" t="inlineStr">
        <is>
          <t>現場代理人の氏名（作成建設業者）</t>
        </is>
      </c>
      <c r="B30" s="9" t="n"/>
      <c r="C30" s="38" t="inlineStr">
        <is>
          <t>同2号ニ</t>
        </is>
      </c>
    </row>
    <row r="31" ht="30" customHeight="1">
      <c r="A31" s="6" t="inlineStr">
        <is>
          <t>現場代理人の権限及び意見申出方法（法第19条の2第1項の通知事項）</t>
        </is>
      </c>
      <c r="B31" s="9" t="n"/>
      <c r="C31" s="38" t="inlineStr">
        <is>
          <t>契約書に書いてあれば「請負契約書の記載のとおり」でよい</t>
        </is>
      </c>
    </row>
    <row r="32" ht="20" customHeight="1">
      <c r="A32" s="2" t="inlineStr">
        <is>
          <t>技術者</t>
        </is>
      </c>
      <c r="B32" s="46" t="n"/>
      <c r="C32" s="45" t="n"/>
    </row>
    <row r="33" ht="22" customHeight="1">
      <c r="A33" s="6" t="inlineStr">
        <is>
          <t>主任技術者又は監理技術者の氏名</t>
        </is>
      </c>
      <c r="B33" s="9" t="n"/>
      <c r="C33" s="38" t="inlineStr">
        <is>
          <t>同2号ホ</t>
        </is>
      </c>
    </row>
    <row r="34" ht="22" customHeight="1">
      <c r="A34" s="6" t="inlineStr">
        <is>
          <t>主任技術者又は監理技術者の資格</t>
        </is>
      </c>
      <c r="B34" s="9" t="n"/>
      <c r="C34" s="38" t="inlineStr">
        <is>
          <t>同2号ホ（主任技術者資格または監理技術者資格）</t>
        </is>
      </c>
    </row>
    <row r="35" ht="22" customHeight="1">
      <c r="A35" s="6" t="inlineStr">
        <is>
          <t>主任技術者又は監理技術者の専任・非専任</t>
        </is>
      </c>
      <c r="B35" s="9" t="n"/>
      <c r="C35" s="38" t="inlineStr">
        <is>
          <t>同2号ホ</t>
        </is>
      </c>
    </row>
    <row r="36" ht="22" customHeight="1">
      <c r="A36" s="6" t="inlineStr">
        <is>
          <t>監理技術者補佐の氏名（置く場合）</t>
        </is>
      </c>
      <c r="B36" s="9" t="n"/>
      <c r="C36" s="38" t="inlineStr">
        <is>
          <t>同2号ヘ。置かないときは「置いていない」</t>
        </is>
      </c>
    </row>
    <row r="37" ht="22" customHeight="1">
      <c r="A37" s="6" t="inlineStr">
        <is>
          <t>監理技術者補佐資格（補佐が有する資格）</t>
        </is>
      </c>
      <c r="B37" s="9" t="n"/>
      <c r="C37" s="38" t="inlineStr">
        <is>
          <t>同2号ヘ</t>
        </is>
      </c>
    </row>
    <row r="38" ht="22" customHeight="1">
      <c r="A38" s="6" t="inlineStr">
        <is>
          <t>専門技術者（法第26条の2）の氏名</t>
        </is>
      </c>
      <c r="B38" s="9" t="n"/>
      <c r="C38" s="38" t="inlineStr">
        <is>
          <t>同2号ト。置かないときは「置いていない」</t>
        </is>
      </c>
    </row>
    <row r="39" ht="30" customHeight="1">
      <c r="A39" s="6" t="inlineStr">
        <is>
          <t>専門技術者（法第26条の2）の管理する建設工事の内容</t>
        </is>
      </c>
      <c r="B39" s="9" t="n"/>
      <c r="C39" s="38" t="inlineStr">
        <is>
          <t>同2号ト</t>
        </is>
      </c>
    </row>
    <row r="40" ht="22" customHeight="1">
      <c r="A40" s="6" t="inlineStr">
        <is>
          <t>専門技術者（法第26条の2）の主任技術者資格</t>
        </is>
      </c>
      <c r="B40" s="9" t="n"/>
      <c r="C40" s="38" t="inlineStr">
        <is>
          <t>同2号ト</t>
        </is>
      </c>
    </row>
    <row r="41" ht="20" customHeight="1">
      <c r="A41" s="2" t="inlineStr">
        <is>
          <t>添付書類（規則14条の2第2項）。台帳に添えるものの確認欄</t>
        </is>
      </c>
      <c r="B41" s="46" t="n"/>
      <c r="C41" s="45" t="n"/>
    </row>
    <row r="42" ht="22" customHeight="1">
      <c r="A42" s="6" t="inlineStr">
        <is>
          <t>請負契約書面（法第19条第1項）の写し</t>
        </is>
      </c>
      <c r="B42" s="9" t="n"/>
      <c r="C42" s="38" t="inlineStr">
        <is>
          <t>同2項1号（元請契約・下請契約の書面の写し）</t>
        </is>
      </c>
    </row>
    <row r="43" ht="30" customHeight="1">
      <c r="A43" s="6" t="inlineStr">
        <is>
          <t>主任技術者・監理技術者の資格及び雇用関係を証する書面</t>
        </is>
      </c>
      <c r="B43" s="9" t="n"/>
      <c r="C43" s="38" t="inlineStr">
        <is>
          <t>同2項2号</t>
        </is>
      </c>
    </row>
    <row r="44" ht="22" customHeight="1">
      <c r="A44" s="6" t="inlineStr">
        <is>
          <t>監理技術者補佐の資格及び雇用関係を証する書面</t>
        </is>
      </c>
      <c r="B44" s="9" t="n"/>
      <c r="C44" s="38" t="inlineStr">
        <is>
          <t>同2項3号（置く場合）</t>
        </is>
      </c>
    </row>
    <row r="45" ht="30" customHeight="1">
      <c r="A45" s="6" t="inlineStr">
        <is>
          <t>専門技術者（法第26条の2）の資格及び雇用関係を証する書面</t>
        </is>
      </c>
      <c r="B45" s="9" t="n"/>
      <c r="C45" s="38" t="inlineStr">
        <is>
          <t>同2項4号（置く場合）</t>
        </is>
      </c>
    </row>
    <row r="46">
      <c r="A46" s="34" t="n"/>
      <c r="B46" s="34" t="n"/>
      <c r="C46" s="34" t="n"/>
    </row>
    <row r="47" ht="34" customHeight="1">
      <c r="A47" s="39" t="str">
        <f>IF(B6="公共工事","公共工事：下請契約を締結したときは金額にかかわらず台帳を作成し、写しを発注者に提出します（入札契約適正化法第15条第1項・第2項）。",IF(B6="民間工事","民間工事：下請契約の請負代金の額（二以上あるときは総額）が政令の額以上になるとき作成します（建設業法第24条の8第1項。令和7年2月1日以降は一般工事5,000万円・建築一式工事8,000万円）。",""))</f>
        <v/>
      </c>
      <c r="B47" s="46" t="n"/>
      <c r="C47" s="45" t="n"/>
    </row>
  </sheetData>
  <mergeCells count="10">
    <mergeCell ref="A41:C41"/>
    <mergeCell ref="A47:C47"/>
    <mergeCell ref="A1:C1"/>
    <mergeCell ref="A32:C32"/>
    <mergeCell ref="A2:C2"/>
    <mergeCell ref="A27:C27"/>
    <mergeCell ref="A21:C21"/>
    <mergeCell ref="A7:C7"/>
    <mergeCell ref="A4:C4"/>
    <mergeCell ref="A16:C16"/>
  </mergeCells>
  <dataValidations count="11">
    <dataValidation sqref="B6" showDropDown="0" showInputMessage="0" showErrorMessage="0" allowBlank="1" type="list">
      <formula1>='選択肢'!$K$2:$K$3</formula1>
    </dataValidation>
    <dataValidation sqref="B11" showDropDown="0" showInputMessage="0" showErrorMessage="0" allowBlank="1" type="list">
      <formula1>='選択肢'!$A$2:$A$4</formula1>
    </dataValidation>
    <dataValidation sqref="B12" showDropDown="0" showInputMessage="0" showErrorMessage="0" allowBlank="1" type="list">
      <formula1>='選択肢'!$A$2:$A$4</formula1>
    </dataValidation>
    <dataValidation sqref="B13" showDropDown="0" showInputMessage="0" showErrorMessage="0" allowBlank="1" type="list">
      <formula1>='選択肢'!$A$2:$A$4</formula1>
    </dataValidation>
    <dataValidation sqref="B14" showDropDown="0" showInputMessage="0" showErrorMessage="0" allowBlank="1" type="list">
      <formula1>='選択肢'!$E$2:$E$3</formula1>
    </dataValidation>
    <dataValidation sqref="B15" showDropDown="0" showInputMessage="0" showErrorMessage="0" allowBlank="1" type="list">
      <formula1>='選択肢'!$E$2:$E$3</formula1>
    </dataValidation>
    <dataValidation sqref="B35" showDropDown="0" showInputMessage="0" showErrorMessage="0" allowBlank="1" type="list">
      <formula1>='選択肢'!$F$2:$F$3</formula1>
    </dataValidation>
    <dataValidation sqref="B42" showDropDown="0" showInputMessage="0" showErrorMessage="0" allowBlank="1" type="list">
      <formula1>='選択肢'!$J$2:$J$4</formula1>
    </dataValidation>
    <dataValidation sqref="B43" showDropDown="0" showInputMessage="0" showErrorMessage="0" allowBlank="1" type="list">
      <formula1>='選択肢'!$J$2:$J$4</formula1>
    </dataValidation>
    <dataValidation sqref="B44" showDropDown="0" showInputMessage="0" showErrorMessage="0" allowBlank="1" type="list">
      <formula1>='選択肢'!$J$2:$J$4</formula1>
    </dataValidation>
    <dataValidation sqref="B45" showDropDown="0" showInputMessage="0" showErrorMessage="0" allowBlank="1" type="list">
      <formula1>='選択肢'!$J$2:$J$4</formula1>
    </dataValidation>
  </dataValidations>
  <printOptions horizontalCentered="1"/>
  <pageMargins left="0.4" right="0.4" top="0.5" bottom="0.55" header="0.25" footer="0.25"/>
  <pageSetup orientation="portrait" paperSize="9" fitToHeight="1" fitToWidth="1"/>
  <headerFooter>
    <oddHeader/>
    <oddFooter>&amp;Ltemplate-free.jp&amp;R&amp;P /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AD34"/>
  <sheetViews>
    <sheetView workbookViewId="0">
      <selection activeCell="A1" sqref="A1"/>
    </sheetView>
  </sheetViews>
  <sheetFormatPr baseColWidth="8" defaultRowHeight="15"/>
  <cols>
    <col width="4" customWidth="1" min="1" max="1"/>
    <col width="6" customWidth="1" min="2" max="2"/>
    <col width="20" customWidth="1" min="3" max="3"/>
    <col width="22" customWidth="1" min="4" max="4"/>
    <col width="24" customWidth="1" min="5" max="5"/>
    <col width="22" customWidth="1" min="6" max="6"/>
    <col width="14" customWidth="1" min="7" max="7"/>
    <col width="9" customWidth="1" min="8" max="8"/>
    <col width="9" customWidth="1" min="9" max="9"/>
    <col width="9" customWidth="1" min="10" max="10"/>
    <col width="24" customWidth="1" min="11" max="11"/>
    <col width="18" customWidth="1" min="12" max="12"/>
    <col width="12" customWidth="1" min="13" max="13"/>
    <col width="12" customWidth="1" min="14" max="14"/>
    <col width="13" customWidth="1" min="15" max="15"/>
    <col width="12" customWidth="1" min="16" max="16"/>
    <col width="16" customWidth="1" min="17" max="17"/>
    <col width="12" customWidth="1" min="18" max="18"/>
    <col width="16" customWidth="1" min="19" max="19"/>
    <col width="12" customWidth="1" min="20" max="20"/>
    <col width="18" customWidth="1" min="21" max="21"/>
    <col width="9" customWidth="1" min="22" max="22"/>
    <col width="12" customWidth="1" min="23" max="23"/>
    <col width="16" customWidth="1" min="24" max="24"/>
    <col width="14" customWidth="1" min="25" max="25"/>
    <col width="20" customWidth="1" min="26" max="26"/>
    <col width="24" customWidth="1" min="27" max="27"/>
    <col width="11" customWidth="1" min="28" max="28"/>
    <col width="11" customWidth="1" min="29" max="29"/>
    <col width="13" customWidth="1" min="30" max="30"/>
  </cols>
  <sheetData>
    <row r="1" ht="50" customHeight="1">
      <c r="A1" s="40" t="str">
        <f>"施工体制台帳"&amp;CHAR(10)&amp;"商号又は名称："&amp;'現場情報'!B8&amp;CHAR(10)&amp;"許可番号："&amp;'現場情報'!B9</f>
        <v>施工体制台帳
商号又は名称：
許可番号：</v>
      </c>
      <c r="E1" s="40" t="n"/>
    </row>
    <row r="2">
      <c r="A2" s="41" t="inlineStr">
        <is>
          <t>1行に1社（元請の直接の下請から順に）。黄色のセルに入力します。条号は建設業法施行規則第14条の2第1項です。</t>
        </is>
      </c>
    </row>
    <row r="3" ht="38" customHeight="1">
      <c r="A3" s="14" t="inlineStr"/>
      <c r="B3" s="14" t="inlineStr"/>
      <c r="C3" s="14" t="inlineStr"/>
      <c r="D3" s="14" t="inlineStr">
        <is>
          <t>3号イ</t>
        </is>
      </c>
      <c r="E3" s="14" t="inlineStr">
        <is>
          <t>3号イ</t>
        </is>
      </c>
      <c r="F3" s="14" t="inlineStr">
        <is>
          <t>3号ロ</t>
        </is>
      </c>
      <c r="G3" s="14" t="inlineStr">
        <is>
          <t>3号ロ</t>
        </is>
      </c>
      <c r="H3" s="14" t="inlineStr">
        <is>
          <t>3号ハ 健康保険等の加入状況</t>
        </is>
      </c>
      <c r="I3" s="14" t="inlineStr">
        <is>
          <t>3号ハ 健康保険等の加入状況</t>
        </is>
      </c>
      <c r="J3" s="14" t="inlineStr">
        <is>
          <t>3号ハ 健康保険等の加入状況</t>
        </is>
      </c>
      <c r="K3" s="14" t="inlineStr">
        <is>
          <t>4号イ</t>
        </is>
      </c>
      <c r="L3" s="14" t="inlineStr">
        <is>
          <t>4号イ</t>
        </is>
      </c>
      <c r="M3" s="14" t="inlineStr">
        <is>
          <t>4号イ</t>
        </is>
      </c>
      <c r="N3" s="14" t="inlineStr">
        <is>
          <t>4号イ</t>
        </is>
      </c>
      <c r="O3" s="14" t="inlineStr">
        <is>
          <t>4号ロ</t>
        </is>
      </c>
      <c r="P3" s="14" t="inlineStr">
        <is>
          <t>4号ハ</t>
        </is>
      </c>
      <c r="Q3" s="14" t="inlineStr">
        <is>
          <t>4号ハ</t>
        </is>
      </c>
      <c r="R3" s="14" t="inlineStr">
        <is>
          <t>4号ニ</t>
        </is>
      </c>
      <c r="S3" s="14" t="inlineStr">
        <is>
          <t>4号ニ</t>
        </is>
      </c>
      <c r="T3" s="14" t="inlineStr">
        <is>
          <t>4号ホ</t>
        </is>
      </c>
      <c r="U3" s="14" t="inlineStr">
        <is>
          <t>4号ホ</t>
        </is>
      </c>
      <c r="V3" s="14" t="inlineStr">
        <is>
          <t>4号ホ</t>
        </is>
      </c>
      <c r="W3" s="14" t="inlineStr">
        <is>
          <t>4号ヘ</t>
        </is>
      </c>
      <c r="X3" s="14" t="inlineStr">
        <is>
          <t>4号ヘ</t>
        </is>
      </c>
      <c r="Y3" s="14" t="inlineStr">
        <is>
          <t>4号ヘ</t>
        </is>
      </c>
      <c r="Z3" s="14" t="inlineStr">
        <is>
          <t>4号ト</t>
        </is>
      </c>
      <c r="AA3" s="14" t="inlineStr">
        <is>
          <t>4号ト</t>
        </is>
      </c>
      <c r="AB3" s="14" t="inlineStr">
        <is>
          <t>4号リ</t>
        </is>
      </c>
      <c r="AC3" s="14" t="inlineStr">
        <is>
          <t>4号リ</t>
        </is>
      </c>
      <c r="AD3" s="14" t="inlineStr">
        <is>
          <t>14条の5第4項</t>
        </is>
      </c>
    </row>
    <row r="4" ht="62" customHeight="1">
      <c r="A4" s="15" t="inlineStr">
        <is>
          <t>No</t>
        </is>
      </c>
      <c r="B4" s="15" t="inlineStr">
        <is>
          <t>次数</t>
        </is>
      </c>
      <c r="C4" s="15" t="inlineStr">
        <is>
          <t>注文者の商号又は名称（上位の会社）</t>
        </is>
      </c>
      <c r="D4" s="15" t="inlineStr">
        <is>
          <t>下請負人の商号又は名称</t>
        </is>
      </c>
      <c r="E4" s="15" t="inlineStr">
        <is>
          <t>下請負人の住所</t>
        </is>
      </c>
      <c r="F4" s="15" t="inlineStr">
        <is>
          <t>建設業の許可番号</t>
        </is>
      </c>
      <c r="G4" s="15" t="inlineStr">
        <is>
          <t>許可を受けた建設業の種類</t>
        </is>
      </c>
      <c r="H4" s="15" t="inlineStr">
        <is>
          <t>健康保険</t>
        </is>
      </c>
      <c r="I4" s="15" t="inlineStr">
        <is>
          <t>厚生年金保険</t>
        </is>
      </c>
      <c r="J4" s="15" t="inlineStr">
        <is>
          <t>雇用保険</t>
        </is>
      </c>
      <c r="K4" s="15" t="inlineStr">
        <is>
          <t>下請工事の名称</t>
        </is>
      </c>
      <c r="L4" s="15" t="inlineStr">
        <is>
          <t>下請工事の内容</t>
        </is>
      </c>
      <c r="M4" s="15" t="inlineStr">
        <is>
          <t>工期（自）</t>
        </is>
      </c>
      <c r="N4" s="15" t="inlineStr">
        <is>
          <t>工期（至）</t>
        </is>
      </c>
      <c r="O4" s="15" t="inlineStr">
        <is>
          <t>下請契約の締結年月日</t>
        </is>
      </c>
      <c r="P4" s="15" t="inlineStr">
        <is>
          <t>注文者の監督員の氏名</t>
        </is>
      </c>
      <c r="Q4" s="15" t="inlineStr">
        <is>
          <t>監督員の権限及び意見申出方法（法19条の2第2項の通知事項）</t>
        </is>
      </c>
      <c r="R4" s="15" t="inlineStr">
        <is>
          <t>現場代理人の氏名</t>
        </is>
      </c>
      <c r="S4" s="15" t="inlineStr">
        <is>
          <t>現場代理人の権限及び意見申出方法（法19条の2第1項の通知事項）</t>
        </is>
      </c>
      <c r="T4" s="15" t="inlineStr">
        <is>
          <t>主任技術者の氏名</t>
        </is>
      </c>
      <c r="U4" s="15" t="inlineStr">
        <is>
          <t>主任技術者の資格</t>
        </is>
      </c>
      <c r="V4" s="15" t="inlineStr">
        <is>
          <t>専任・非専任</t>
        </is>
      </c>
      <c r="W4" s="15" t="inlineStr">
        <is>
          <t>専門技術者の氏名（法26条の2）</t>
        </is>
      </c>
      <c r="X4" s="15" t="inlineStr">
        <is>
          <t>専門技術者の管理する工事の内容</t>
        </is>
      </c>
      <c r="Y4" s="15" t="inlineStr">
        <is>
          <t>専門技術者の資格</t>
        </is>
      </c>
      <c r="Z4" s="15" t="inlineStr">
        <is>
          <t>契約した営業所の名称（作成建設業者の営業所）</t>
        </is>
      </c>
      <c r="AA4" s="15" t="inlineStr">
        <is>
          <t>契約した営業所の所在地</t>
        </is>
      </c>
      <c r="AB4" s="15" t="inlineStr">
        <is>
          <t>一号特定技能外国人の従事</t>
        </is>
      </c>
      <c r="AC4" s="15" t="inlineStr">
        <is>
          <t>外国人技能実習生の従事</t>
        </is>
      </c>
      <c r="AD4" s="15" t="inlineStr">
        <is>
          <t>変更年月日（変更があったとき付記）</t>
        </is>
      </c>
    </row>
    <row r="5" ht="30" customHeight="1">
      <c r="A5" s="16" t="n">
        <v>1</v>
      </c>
      <c r="B5" s="17" t="n"/>
      <c r="C5" s="18" t="n"/>
      <c r="D5" s="18" t="n"/>
      <c r="E5" s="18" t="n"/>
      <c r="F5" s="18" t="n"/>
      <c r="G5" s="18" t="n"/>
      <c r="H5" s="17" t="n"/>
      <c r="I5" s="17" t="n"/>
      <c r="J5" s="17" t="n"/>
      <c r="K5" s="18" t="n"/>
      <c r="L5" s="18" t="n"/>
      <c r="M5" s="19" t="n"/>
      <c r="N5" s="19" t="n"/>
      <c r="O5" s="19" t="n"/>
      <c r="P5" s="18" t="n"/>
      <c r="Q5" s="18" t="n"/>
      <c r="R5" s="18" t="n"/>
      <c r="S5" s="18" t="n"/>
      <c r="T5" s="18" t="n"/>
      <c r="U5" s="18" t="n"/>
      <c r="V5" s="17" t="n"/>
      <c r="W5" s="18" t="n"/>
      <c r="X5" s="18" t="n"/>
      <c r="Y5" s="18" t="n"/>
      <c r="Z5" s="18" t="n"/>
      <c r="AA5" s="18" t="n"/>
      <c r="AB5" s="17" t="n"/>
      <c r="AC5" s="17" t="n"/>
      <c r="AD5" s="19" t="n"/>
    </row>
    <row r="6" ht="30" customHeight="1">
      <c r="A6" s="16" t="n">
        <v>2</v>
      </c>
      <c r="B6" s="17" t="n"/>
      <c r="C6" s="18" t="n"/>
      <c r="D6" s="18" t="n"/>
      <c r="E6" s="18" t="n"/>
      <c r="F6" s="18" t="n"/>
      <c r="G6" s="18" t="n"/>
      <c r="H6" s="17" t="n"/>
      <c r="I6" s="17" t="n"/>
      <c r="J6" s="17" t="n"/>
      <c r="K6" s="18" t="n"/>
      <c r="L6" s="18" t="n"/>
      <c r="M6" s="19" t="n"/>
      <c r="N6" s="19" t="n"/>
      <c r="O6" s="19" t="n"/>
      <c r="P6" s="18" t="n"/>
      <c r="Q6" s="18" t="n"/>
      <c r="R6" s="18" t="n"/>
      <c r="S6" s="18" t="n"/>
      <c r="T6" s="18" t="n"/>
      <c r="U6" s="18" t="n"/>
      <c r="V6" s="17" t="n"/>
      <c r="W6" s="18" t="n"/>
      <c r="X6" s="18" t="n"/>
      <c r="Y6" s="18" t="n"/>
      <c r="Z6" s="18" t="n"/>
      <c r="AA6" s="18" t="n"/>
      <c r="AB6" s="17" t="n"/>
      <c r="AC6" s="17" t="n"/>
      <c r="AD6" s="19" t="n"/>
    </row>
    <row r="7" ht="30" customHeight="1">
      <c r="A7" s="16" t="n">
        <v>3</v>
      </c>
      <c r="B7" s="17" t="n"/>
      <c r="C7" s="18" t="n"/>
      <c r="D7" s="18" t="n"/>
      <c r="E7" s="18" t="n"/>
      <c r="F7" s="18" t="n"/>
      <c r="G7" s="18" t="n"/>
      <c r="H7" s="17" t="n"/>
      <c r="I7" s="17" t="n"/>
      <c r="J7" s="17" t="n"/>
      <c r="K7" s="18" t="n"/>
      <c r="L7" s="18" t="n"/>
      <c r="M7" s="19" t="n"/>
      <c r="N7" s="19" t="n"/>
      <c r="O7" s="19" t="n"/>
      <c r="P7" s="18" t="n"/>
      <c r="Q7" s="18" t="n"/>
      <c r="R7" s="18" t="n"/>
      <c r="S7" s="18" t="n"/>
      <c r="T7" s="18" t="n"/>
      <c r="U7" s="18" t="n"/>
      <c r="V7" s="17" t="n"/>
      <c r="W7" s="18" t="n"/>
      <c r="X7" s="18" t="n"/>
      <c r="Y7" s="18" t="n"/>
      <c r="Z7" s="18" t="n"/>
      <c r="AA7" s="18" t="n"/>
      <c r="AB7" s="17" t="n"/>
      <c r="AC7" s="17" t="n"/>
      <c r="AD7" s="19" t="n"/>
    </row>
    <row r="8" ht="30" customHeight="1">
      <c r="A8" s="16" t="n">
        <v>4</v>
      </c>
      <c r="B8" s="17" t="n"/>
      <c r="C8" s="18" t="n"/>
      <c r="D8" s="18" t="n"/>
      <c r="E8" s="18" t="n"/>
      <c r="F8" s="18" t="n"/>
      <c r="G8" s="18" t="n"/>
      <c r="H8" s="17" t="n"/>
      <c r="I8" s="17" t="n"/>
      <c r="J8" s="17" t="n"/>
      <c r="K8" s="18" t="n"/>
      <c r="L8" s="18" t="n"/>
      <c r="M8" s="19" t="n"/>
      <c r="N8" s="19" t="n"/>
      <c r="O8" s="19" t="n"/>
      <c r="P8" s="18" t="n"/>
      <c r="Q8" s="18" t="n"/>
      <c r="R8" s="18" t="n"/>
      <c r="S8" s="18" t="n"/>
      <c r="T8" s="18" t="n"/>
      <c r="U8" s="18" t="n"/>
      <c r="V8" s="17" t="n"/>
      <c r="W8" s="18" t="n"/>
      <c r="X8" s="18" t="n"/>
      <c r="Y8" s="18" t="n"/>
      <c r="Z8" s="18" t="n"/>
      <c r="AA8" s="18" t="n"/>
      <c r="AB8" s="17" t="n"/>
      <c r="AC8" s="17" t="n"/>
      <c r="AD8" s="19" t="n"/>
    </row>
    <row r="9" ht="30" customHeight="1">
      <c r="A9" s="16" t="n">
        <v>5</v>
      </c>
      <c r="B9" s="17" t="n"/>
      <c r="C9" s="18" t="n"/>
      <c r="D9" s="18" t="n"/>
      <c r="E9" s="18" t="n"/>
      <c r="F9" s="18" t="n"/>
      <c r="G9" s="18" t="n"/>
      <c r="H9" s="17" t="n"/>
      <c r="I9" s="17" t="n"/>
      <c r="J9" s="17" t="n"/>
      <c r="K9" s="18" t="n"/>
      <c r="L9" s="18" t="n"/>
      <c r="M9" s="19" t="n"/>
      <c r="N9" s="19" t="n"/>
      <c r="O9" s="19" t="n"/>
      <c r="P9" s="18" t="n"/>
      <c r="Q9" s="18" t="n"/>
      <c r="R9" s="18" t="n"/>
      <c r="S9" s="18" t="n"/>
      <c r="T9" s="18" t="n"/>
      <c r="U9" s="18" t="n"/>
      <c r="V9" s="17" t="n"/>
      <c r="W9" s="18" t="n"/>
      <c r="X9" s="18" t="n"/>
      <c r="Y9" s="18" t="n"/>
      <c r="Z9" s="18" t="n"/>
      <c r="AA9" s="18" t="n"/>
      <c r="AB9" s="17" t="n"/>
      <c r="AC9" s="17" t="n"/>
      <c r="AD9" s="19" t="n"/>
    </row>
    <row r="10" ht="30" customHeight="1">
      <c r="A10" s="16" t="n">
        <v>6</v>
      </c>
      <c r="B10" s="17" t="n"/>
      <c r="C10" s="18" t="n"/>
      <c r="D10" s="18" t="n"/>
      <c r="E10" s="18" t="n"/>
      <c r="F10" s="18" t="n"/>
      <c r="G10" s="18" t="n"/>
      <c r="H10" s="17" t="n"/>
      <c r="I10" s="17" t="n"/>
      <c r="J10" s="17" t="n"/>
      <c r="K10" s="18" t="n"/>
      <c r="L10" s="18" t="n"/>
      <c r="M10" s="19" t="n"/>
      <c r="N10" s="19" t="n"/>
      <c r="O10" s="19" t="n"/>
      <c r="P10" s="18" t="n"/>
      <c r="Q10" s="18" t="n"/>
      <c r="R10" s="18" t="n"/>
      <c r="S10" s="18" t="n"/>
      <c r="T10" s="18" t="n"/>
      <c r="U10" s="18" t="n"/>
      <c r="V10" s="17" t="n"/>
      <c r="W10" s="18" t="n"/>
      <c r="X10" s="18" t="n"/>
      <c r="Y10" s="18" t="n"/>
      <c r="Z10" s="18" t="n"/>
      <c r="AA10" s="18" t="n"/>
      <c r="AB10" s="17" t="n"/>
      <c r="AC10" s="17" t="n"/>
      <c r="AD10" s="19" t="n"/>
    </row>
    <row r="11" ht="30" customHeight="1">
      <c r="A11" s="16" t="n">
        <v>7</v>
      </c>
      <c r="B11" s="17" t="n"/>
      <c r="C11" s="18" t="n"/>
      <c r="D11" s="18" t="n"/>
      <c r="E11" s="18" t="n"/>
      <c r="F11" s="18" t="n"/>
      <c r="G11" s="18" t="n"/>
      <c r="H11" s="17" t="n"/>
      <c r="I11" s="17" t="n"/>
      <c r="J11" s="17" t="n"/>
      <c r="K11" s="18" t="n"/>
      <c r="L11" s="18" t="n"/>
      <c r="M11" s="19" t="n"/>
      <c r="N11" s="19" t="n"/>
      <c r="O11" s="19" t="n"/>
      <c r="P11" s="18" t="n"/>
      <c r="Q11" s="18" t="n"/>
      <c r="R11" s="18" t="n"/>
      <c r="S11" s="18" t="n"/>
      <c r="T11" s="18" t="n"/>
      <c r="U11" s="18" t="n"/>
      <c r="V11" s="17" t="n"/>
      <c r="W11" s="18" t="n"/>
      <c r="X11" s="18" t="n"/>
      <c r="Y11" s="18" t="n"/>
      <c r="Z11" s="18" t="n"/>
      <c r="AA11" s="18" t="n"/>
      <c r="AB11" s="17" t="n"/>
      <c r="AC11" s="17" t="n"/>
      <c r="AD11" s="19" t="n"/>
    </row>
    <row r="12" ht="30" customHeight="1">
      <c r="A12" s="16" t="n">
        <v>8</v>
      </c>
      <c r="B12" s="17" t="n"/>
      <c r="C12" s="18" t="n"/>
      <c r="D12" s="18" t="n"/>
      <c r="E12" s="18" t="n"/>
      <c r="F12" s="18" t="n"/>
      <c r="G12" s="18" t="n"/>
      <c r="H12" s="17" t="n"/>
      <c r="I12" s="17" t="n"/>
      <c r="J12" s="17" t="n"/>
      <c r="K12" s="18" t="n"/>
      <c r="L12" s="18" t="n"/>
      <c r="M12" s="19" t="n"/>
      <c r="N12" s="19" t="n"/>
      <c r="O12" s="19" t="n"/>
      <c r="P12" s="18" t="n"/>
      <c r="Q12" s="18" t="n"/>
      <c r="R12" s="18" t="n"/>
      <c r="S12" s="18" t="n"/>
      <c r="T12" s="18" t="n"/>
      <c r="U12" s="18" t="n"/>
      <c r="V12" s="17" t="n"/>
      <c r="W12" s="18" t="n"/>
      <c r="X12" s="18" t="n"/>
      <c r="Y12" s="18" t="n"/>
      <c r="Z12" s="18" t="n"/>
      <c r="AA12" s="18" t="n"/>
      <c r="AB12" s="17" t="n"/>
      <c r="AC12" s="17" t="n"/>
      <c r="AD12" s="19" t="n"/>
    </row>
    <row r="13" ht="30" customHeight="1">
      <c r="A13" s="16" t="n">
        <v>9</v>
      </c>
      <c r="B13" s="17" t="n"/>
      <c r="C13" s="18" t="n"/>
      <c r="D13" s="18" t="n"/>
      <c r="E13" s="18" t="n"/>
      <c r="F13" s="18" t="n"/>
      <c r="G13" s="18" t="n"/>
      <c r="H13" s="17" t="n"/>
      <c r="I13" s="17" t="n"/>
      <c r="J13" s="17" t="n"/>
      <c r="K13" s="18" t="n"/>
      <c r="L13" s="18" t="n"/>
      <c r="M13" s="19" t="n"/>
      <c r="N13" s="19" t="n"/>
      <c r="O13" s="19" t="n"/>
      <c r="P13" s="18" t="n"/>
      <c r="Q13" s="18" t="n"/>
      <c r="R13" s="18" t="n"/>
      <c r="S13" s="18" t="n"/>
      <c r="T13" s="18" t="n"/>
      <c r="U13" s="18" t="n"/>
      <c r="V13" s="17" t="n"/>
      <c r="W13" s="18" t="n"/>
      <c r="X13" s="18" t="n"/>
      <c r="Y13" s="18" t="n"/>
      <c r="Z13" s="18" t="n"/>
      <c r="AA13" s="18" t="n"/>
      <c r="AB13" s="17" t="n"/>
      <c r="AC13" s="17" t="n"/>
      <c r="AD13" s="19" t="n"/>
    </row>
    <row r="14" ht="30" customHeight="1">
      <c r="A14" s="16" t="n">
        <v>10</v>
      </c>
      <c r="B14" s="17" t="n"/>
      <c r="C14" s="18" t="n"/>
      <c r="D14" s="18" t="n"/>
      <c r="E14" s="18" t="n"/>
      <c r="F14" s="18" t="n"/>
      <c r="G14" s="18" t="n"/>
      <c r="H14" s="17" t="n"/>
      <c r="I14" s="17" t="n"/>
      <c r="J14" s="17" t="n"/>
      <c r="K14" s="18" t="n"/>
      <c r="L14" s="18" t="n"/>
      <c r="M14" s="19" t="n"/>
      <c r="N14" s="19" t="n"/>
      <c r="O14" s="19" t="n"/>
      <c r="P14" s="18" t="n"/>
      <c r="Q14" s="18" t="n"/>
      <c r="R14" s="18" t="n"/>
      <c r="S14" s="18" t="n"/>
      <c r="T14" s="18" t="n"/>
      <c r="U14" s="18" t="n"/>
      <c r="V14" s="17" t="n"/>
      <c r="W14" s="18" t="n"/>
      <c r="X14" s="18" t="n"/>
      <c r="Y14" s="18" t="n"/>
      <c r="Z14" s="18" t="n"/>
      <c r="AA14" s="18" t="n"/>
      <c r="AB14" s="17" t="n"/>
      <c r="AC14" s="17" t="n"/>
      <c r="AD14" s="19" t="n"/>
    </row>
    <row r="15" ht="30" customHeight="1">
      <c r="A15" s="16" t="n">
        <v>11</v>
      </c>
      <c r="B15" s="17" t="n"/>
      <c r="C15" s="18" t="n"/>
      <c r="D15" s="18" t="n"/>
      <c r="E15" s="18" t="n"/>
      <c r="F15" s="18" t="n"/>
      <c r="G15" s="18" t="n"/>
      <c r="H15" s="17" t="n"/>
      <c r="I15" s="17" t="n"/>
      <c r="J15" s="17" t="n"/>
      <c r="K15" s="18" t="n"/>
      <c r="L15" s="18" t="n"/>
      <c r="M15" s="19" t="n"/>
      <c r="N15" s="19" t="n"/>
      <c r="O15" s="19" t="n"/>
      <c r="P15" s="18" t="n"/>
      <c r="Q15" s="18" t="n"/>
      <c r="R15" s="18" t="n"/>
      <c r="S15" s="18" t="n"/>
      <c r="T15" s="18" t="n"/>
      <c r="U15" s="18" t="n"/>
      <c r="V15" s="17" t="n"/>
      <c r="W15" s="18" t="n"/>
      <c r="X15" s="18" t="n"/>
      <c r="Y15" s="18" t="n"/>
      <c r="Z15" s="18" t="n"/>
      <c r="AA15" s="18" t="n"/>
      <c r="AB15" s="17" t="n"/>
      <c r="AC15" s="17" t="n"/>
      <c r="AD15" s="19" t="n"/>
    </row>
    <row r="16" ht="30" customHeight="1">
      <c r="A16" s="16" t="n">
        <v>12</v>
      </c>
      <c r="B16" s="17" t="n"/>
      <c r="C16" s="18" t="n"/>
      <c r="D16" s="18" t="n"/>
      <c r="E16" s="18" t="n"/>
      <c r="F16" s="18" t="n"/>
      <c r="G16" s="18" t="n"/>
      <c r="H16" s="17" t="n"/>
      <c r="I16" s="17" t="n"/>
      <c r="J16" s="17" t="n"/>
      <c r="K16" s="18" t="n"/>
      <c r="L16" s="18" t="n"/>
      <c r="M16" s="19" t="n"/>
      <c r="N16" s="19" t="n"/>
      <c r="O16" s="19" t="n"/>
      <c r="P16" s="18" t="n"/>
      <c r="Q16" s="18" t="n"/>
      <c r="R16" s="18" t="n"/>
      <c r="S16" s="18" t="n"/>
      <c r="T16" s="18" t="n"/>
      <c r="U16" s="18" t="n"/>
      <c r="V16" s="17" t="n"/>
      <c r="W16" s="18" t="n"/>
      <c r="X16" s="18" t="n"/>
      <c r="Y16" s="18" t="n"/>
      <c r="Z16" s="18" t="n"/>
      <c r="AA16" s="18" t="n"/>
      <c r="AB16" s="17" t="n"/>
      <c r="AC16" s="17" t="n"/>
      <c r="AD16" s="19" t="n"/>
    </row>
    <row r="17" ht="30" customHeight="1">
      <c r="A17" s="16" t="n">
        <v>13</v>
      </c>
      <c r="B17" s="17" t="n"/>
      <c r="C17" s="18" t="n"/>
      <c r="D17" s="18" t="n"/>
      <c r="E17" s="18" t="n"/>
      <c r="F17" s="18" t="n"/>
      <c r="G17" s="18" t="n"/>
      <c r="H17" s="17" t="n"/>
      <c r="I17" s="17" t="n"/>
      <c r="J17" s="17" t="n"/>
      <c r="K17" s="18" t="n"/>
      <c r="L17" s="18" t="n"/>
      <c r="M17" s="19" t="n"/>
      <c r="N17" s="19" t="n"/>
      <c r="O17" s="19" t="n"/>
      <c r="P17" s="18" t="n"/>
      <c r="Q17" s="18" t="n"/>
      <c r="R17" s="18" t="n"/>
      <c r="S17" s="18" t="n"/>
      <c r="T17" s="18" t="n"/>
      <c r="U17" s="18" t="n"/>
      <c r="V17" s="17" t="n"/>
      <c r="W17" s="18" t="n"/>
      <c r="X17" s="18" t="n"/>
      <c r="Y17" s="18" t="n"/>
      <c r="Z17" s="18" t="n"/>
      <c r="AA17" s="18" t="n"/>
      <c r="AB17" s="17" t="n"/>
      <c r="AC17" s="17" t="n"/>
      <c r="AD17" s="19" t="n"/>
    </row>
    <row r="18" ht="30" customHeight="1">
      <c r="A18" s="16" t="n">
        <v>14</v>
      </c>
      <c r="B18" s="17" t="n"/>
      <c r="C18" s="18" t="n"/>
      <c r="D18" s="18" t="n"/>
      <c r="E18" s="18" t="n"/>
      <c r="F18" s="18" t="n"/>
      <c r="G18" s="18" t="n"/>
      <c r="H18" s="17" t="n"/>
      <c r="I18" s="17" t="n"/>
      <c r="J18" s="17" t="n"/>
      <c r="K18" s="18" t="n"/>
      <c r="L18" s="18" t="n"/>
      <c r="M18" s="19" t="n"/>
      <c r="N18" s="19" t="n"/>
      <c r="O18" s="19" t="n"/>
      <c r="P18" s="18" t="n"/>
      <c r="Q18" s="18" t="n"/>
      <c r="R18" s="18" t="n"/>
      <c r="S18" s="18" t="n"/>
      <c r="T18" s="18" t="n"/>
      <c r="U18" s="18" t="n"/>
      <c r="V18" s="17" t="n"/>
      <c r="W18" s="18" t="n"/>
      <c r="X18" s="18" t="n"/>
      <c r="Y18" s="18" t="n"/>
      <c r="Z18" s="18" t="n"/>
      <c r="AA18" s="18" t="n"/>
      <c r="AB18" s="17" t="n"/>
      <c r="AC18" s="17" t="n"/>
      <c r="AD18" s="19" t="n"/>
    </row>
    <row r="19" ht="30" customHeight="1">
      <c r="A19" s="16" t="n">
        <v>15</v>
      </c>
      <c r="B19" s="17" t="n"/>
      <c r="C19" s="18" t="n"/>
      <c r="D19" s="18" t="n"/>
      <c r="E19" s="18" t="n"/>
      <c r="F19" s="18" t="n"/>
      <c r="G19" s="18" t="n"/>
      <c r="H19" s="17" t="n"/>
      <c r="I19" s="17" t="n"/>
      <c r="J19" s="17" t="n"/>
      <c r="K19" s="18" t="n"/>
      <c r="L19" s="18" t="n"/>
      <c r="M19" s="19" t="n"/>
      <c r="N19" s="19" t="n"/>
      <c r="O19" s="19" t="n"/>
      <c r="P19" s="18" t="n"/>
      <c r="Q19" s="18" t="n"/>
      <c r="R19" s="18" t="n"/>
      <c r="S19" s="18" t="n"/>
      <c r="T19" s="18" t="n"/>
      <c r="U19" s="18" t="n"/>
      <c r="V19" s="17" t="n"/>
      <c r="W19" s="18" t="n"/>
      <c r="X19" s="18" t="n"/>
      <c r="Y19" s="18" t="n"/>
      <c r="Z19" s="18" t="n"/>
      <c r="AA19" s="18" t="n"/>
      <c r="AB19" s="17" t="n"/>
      <c r="AC19" s="17" t="n"/>
      <c r="AD19" s="19" t="n"/>
    </row>
    <row r="20" ht="30" customHeight="1">
      <c r="A20" s="16" t="n">
        <v>16</v>
      </c>
      <c r="B20" s="17" t="n"/>
      <c r="C20" s="18" t="n"/>
      <c r="D20" s="18" t="n"/>
      <c r="E20" s="18" t="n"/>
      <c r="F20" s="18" t="n"/>
      <c r="G20" s="18" t="n"/>
      <c r="H20" s="17" t="n"/>
      <c r="I20" s="17" t="n"/>
      <c r="J20" s="17" t="n"/>
      <c r="K20" s="18" t="n"/>
      <c r="L20" s="18" t="n"/>
      <c r="M20" s="19" t="n"/>
      <c r="N20" s="19" t="n"/>
      <c r="O20" s="19" t="n"/>
      <c r="P20" s="18" t="n"/>
      <c r="Q20" s="18" t="n"/>
      <c r="R20" s="18" t="n"/>
      <c r="S20" s="18" t="n"/>
      <c r="T20" s="18" t="n"/>
      <c r="U20" s="18" t="n"/>
      <c r="V20" s="17" t="n"/>
      <c r="W20" s="18" t="n"/>
      <c r="X20" s="18" t="n"/>
      <c r="Y20" s="18" t="n"/>
      <c r="Z20" s="18" t="n"/>
      <c r="AA20" s="18" t="n"/>
      <c r="AB20" s="17" t="n"/>
      <c r="AC20" s="17" t="n"/>
      <c r="AD20" s="19" t="n"/>
    </row>
    <row r="21" ht="30" customHeight="1">
      <c r="A21" s="16" t="n">
        <v>17</v>
      </c>
      <c r="B21" s="17" t="n"/>
      <c r="C21" s="18" t="n"/>
      <c r="D21" s="18" t="n"/>
      <c r="E21" s="18" t="n"/>
      <c r="F21" s="18" t="n"/>
      <c r="G21" s="18" t="n"/>
      <c r="H21" s="17" t="n"/>
      <c r="I21" s="17" t="n"/>
      <c r="J21" s="17" t="n"/>
      <c r="K21" s="18" t="n"/>
      <c r="L21" s="18" t="n"/>
      <c r="M21" s="19" t="n"/>
      <c r="N21" s="19" t="n"/>
      <c r="O21" s="19" t="n"/>
      <c r="P21" s="18" t="n"/>
      <c r="Q21" s="18" t="n"/>
      <c r="R21" s="18" t="n"/>
      <c r="S21" s="18" t="n"/>
      <c r="T21" s="18" t="n"/>
      <c r="U21" s="18" t="n"/>
      <c r="V21" s="17" t="n"/>
      <c r="W21" s="18" t="n"/>
      <c r="X21" s="18" t="n"/>
      <c r="Y21" s="18" t="n"/>
      <c r="Z21" s="18" t="n"/>
      <c r="AA21" s="18" t="n"/>
      <c r="AB21" s="17" t="n"/>
      <c r="AC21" s="17" t="n"/>
      <c r="AD21" s="19" t="n"/>
    </row>
    <row r="22" ht="30" customHeight="1">
      <c r="A22" s="16" t="n">
        <v>18</v>
      </c>
      <c r="B22" s="17" t="n"/>
      <c r="C22" s="18" t="n"/>
      <c r="D22" s="18" t="n"/>
      <c r="E22" s="18" t="n"/>
      <c r="F22" s="18" t="n"/>
      <c r="G22" s="18" t="n"/>
      <c r="H22" s="17" t="n"/>
      <c r="I22" s="17" t="n"/>
      <c r="J22" s="17" t="n"/>
      <c r="K22" s="18" t="n"/>
      <c r="L22" s="18" t="n"/>
      <c r="M22" s="19" t="n"/>
      <c r="N22" s="19" t="n"/>
      <c r="O22" s="19" t="n"/>
      <c r="P22" s="18" t="n"/>
      <c r="Q22" s="18" t="n"/>
      <c r="R22" s="18" t="n"/>
      <c r="S22" s="18" t="n"/>
      <c r="T22" s="18" t="n"/>
      <c r="U22" s="18" t="n"/>
      <c r="V22" s="17" t="n"/>
      <c r="W22" s="18" t="n"/>
      <c r="X22" s="18" t="n"/>
      <c r="Y22" s="18" t="n"/>
      <c r="Z22" s="18" t="n"/>
      <c r="AA22" s="18" t="n"/>
      <c r="AB22" s="17" t="n"/>
      <c r="AC22" s="17" t="n"/>
      <c r="AD22" s="19" t="n"/>
    </row>
    <row r="23" ht="30" customHeight="1">
      <c r="A23" s="16" t="n">
        <v>19</v>
      </c>
      <c r="B23" s="17" t="n"/>
      <c r="C23" s="18" t="n"/>
      <c r="D23" s="18" t="n"/>
      <c r="E23" s="18" t="n"/>
      <c r="F23" s="18" t="n"/>
      <c r="G23" s="18" t="n"/>
      <c r="H23" s="17" t="n"/>
      <c r="I23" s="17" t="n"/>
      <c r="J23" s="17" t="n"/>
      <c r="K23" s="18" t="n"/>
      <c r="L23" s="18" t="n"/>
      <c r="M23" s="19" t="n"/>
      <c r="N23" s="19" t="n"/>
      <c r="O23" s="19" t="n"/>
      <c r="P23" s="18" t="n"/>
      <c r="Q23" s="18" t="n"/>
      <c r="R23" s="18" t="n"/>
      <c r="S23" s="18" t="n"/>
      <c r="T23" s="18" t="n"/>
      <c r="U23" s="18" t="n"/>
      <c r="V23" s="17" t="n"/>
      <c r="W23" s="18" t="n"/>
      <c r="X23" s="18" t="n"/>
      <c r="Y23" s="18" t="n"/>
      <c r="Z23" s="18" t="n"/>
      <c r="AA23" s="18" t="n"/>
      <c r="AB23" s="17" t="n"/>
      <c r="AC23" s="17" t="n"/>
      <c r="AD23" s="19" t="n"/>
    </row>
    <row r="24" ht="30" customHeight="1">
      <c r="A24" s="16" t="n">
        <v>20</v>
      </c>
      <c r="B24" s="17" t="n"/>
      <c r="C24" s="18" t="n"/>
      <c r="D24" s="18" t="n"/>
      <c r="E24" s="18" t="n"/>
      <c r="F24" s="18" t="n"/>
      <c r="G24" s="18" t="n"/>
      <c r="H24" s="17" t="n"/>
      <c r="I24" s="17" t="n"/>
      <c r="J24" s="17" t="n"/>
      <c r="K24" s="18" t="n"/>
      <c r="L24" s="18" t="n"/>
      <c r="M24" s="19" t="n"/>
      <c r="N24" s="19" t="n"/>
      <c r="O24" s="19" t="n"/>
      <c r="P24" s="18" t="n"/>
      <c r="Q24" s="18" t="n"/>
      <c r="R24" s="18" t="n"/>
      <c r="S24" s="18" t="n"/>
      <c r="T24" s="18" t="n"/>
      <c r="U24" s="18" t="n"/>
      <c r="V24" s="17" t="n"/>
      <c r="W24" s="18" t="n"/>
      <c r="X24" s="18" t="n"/>
      <c r="Y24" s="18" t="n"/>
      <c r="Z24" s="18" t="n"/>
      <c r="AA24" s="18" t="n"/>
      <c r="AB24" s="17" t="n"/>
      <c r="AC24" s="17" t="n"/>
      <c r="AD24" s="19" t="n"/>
    </row>
    <row r="25" ht="30" customHeight="1">
      <c r="A25" s="16" t="n">
        <v>21</v>
      </c>
      <c r="B25" s="17" t="n"/>
      <c r="C25" s="18" t="n"/>
      <c r="D25" s="18" t="n"/>
      <c r="E25" s="18" t="n"/>
      <c r="F25" s="18" t="n"/>
      <c r="G25" s="18" t="n"/>
      <c r="H25" s="17" t="n"/>
      <c r="I25" s="17" t="n"/>
      <c r="J25" s="17" t="n"/>
      <c r="K25" s="18" t="n"/>
      <c r="L25" s="18" t="n"/>
      <c r="M25" s="19" t="n"/>
      <c r="N25" s="19" t="n"/>
      <c r="O25" s="19" t="n"/>
      <c r="P25" s="18" t="n"/>
      <c r="Q25" s="18" t="n"/>
      <c r="R25" s="18" t="n"/>
      <c r="S25" s="18" t="n"/>
      <c r="T25" s="18" t="n"/>
      <c r="U25" s="18" t="n"/>
      <c r="V25" s="17" t="n"/>
      <c r="W25" s="18" t="n"/>
      <c r="X25" s="18" t="n"/>
      <c r="Y25" s="18" t="n"/>
      <c r="Z25" s="18" t="n"/>
      <c r="AA25" s="18" t="n"/>
      <c r="AB25" s="17" t="n"/>
      <c r="AC25" s="17" t="n"/>
      <c r="AD25" s="19" t="n"/>
    </row>
    <row r="26" ht="30" customHeight="1">
      <c r="A26" s="16" t="n">
        <v>22</v>
      </c>
      <c r="B26" s="17" t="n"/>
      <c r="C26" s="18" t="n"/>
      <c r="D26" s="18" t="n"/>
      <c r="E26" s="18" t="n"/>
      <c r="F26" s="18" t="n"/>
      <c r="G26" s="18" t="n"/>
      <c r="H26" s="17" t="n"/>
      <c r="I26" s="17" t="n"/>
      <c r="J26" s="17" t="n"/>
      <c r="K26" s="18" t="n"/>
      <c r="L26" s="18" t="n"/>
      <c r="M26" s="19" t="n"/>
      <c r="N26" s="19" t="n"/>
      <c r="O26" s="19" t="n"/>
      <c r="P26" s="18" t="n"/>
      <c r="Q26" s="18" t="n"/>
      <c r="R26" s="18" t="n"/>
      <c r="S26" s="18" t="n"/>
      <c r="T26" s="18" t="n"/>
      <c r="U26" s="18" t="n"/>
      <c r="V26" s="17" t="n"/>
      <c r="W26" s="18" t="n"/>
      <c r="X26" s="18" t="n"/>
      <c r="Y26" s="18" t="n"/>
      <c r="Z26" s="18" t="n"/>
      <c r="AA26" s="18" t="n"/>
      <c r="AB26" s="17" t="n"/>
      <c r="AC26" s="17" t="n"/>
      <c r="AD26" s="19" t="n"/>
    </row>
    <row r="27" ht="30" customHeight="1">
      <c r="A27" s="16" t="n">
        <v>23</v>
      </c>
      <c r="B27" s="17" t="n"/>
      <c r="C27" s="18" t="n"/>
      <c r="D27" s="18" t="n"/>
      <c r="E27" s="18" t="n"/>
      <c r="F27" s="18" t="n"/>
      <c r="G27" s="18" t="n"/>
      <c r="H27" s="17" t="n"/>
      <c r="I27" s="17" t="n"/>
      <c r="J27" s="17" t="n"/>
      <c r="K27" s="18" t="n"/>
      <c r="L27" s="18" t="n"/>
      <c r="M27" s="19" t="n"/>
      <c r="N27" s="19" t="n"/>
      <c r="O27" s="19" t="n"/>
      <c r="P27" s="18" t="n"/>
      <c r="Q27" s="18" t="n"/>
      <c r="R27" s="18" t="n"/>
      <c r="S27" s="18" t="n"/>
      <c r="T27" s="18" t="n"/>
      <c r="U27" s="18" t="n"/>
      <c r="V27" s="17" t="n"/>
      <c r="W27" s="18" t="n"/>
      <c r="X27" s="18" t="n"/>
      <c r="Y27" s="18" t="n"/>
      <c r="Z27" s="18" t="n"/>
      <c r="AA27" s="18" t="n"/>
      <c r="AB27" s="17" t="n"/>
      <c r="AC27" s="17" t="n"/>
      <c r="AD27" s="19" t="n"/>
    </row>
    <row r="28" ht="30" customHeight="1">
      <c r="A28" s="16" t="n">
        <v>24</v>
      </c>
      <c r="B28" s="17" t="n"/>
      <c r="C28" s="18" t="n"/>
      <c r="D28" s="18" t="n"/>
      <c r="E28" s="18" t="n"/>
      <c r="F28" s="18" t="n"/>
      <c r="G28" s="18" t="n"/>
      <c r="H28" s="17" t="n"/>
      <c r="I28" s="17" t="n"/>
      <c r="J28" s="17" t="n"/>
      <c r="K28" s="18" t="n"/>
      <c r="L28" s="18" t="n"/>
      <c r="M28" s="19" t="n"/>
      <c r="N28" s="19" t="n"/>
      <c r="O28" s="19" t="n"/>
      <c r="P28" s="18" t="n"/>
      <c r="Q28" s="18" t="n"/>
      <c r="R28" s="18" t="n"/>
      <c r="S28" s="18" t="n"/>
      <c r="T28" s="18" t="n"/>
      <c r="U28" s="18" t="n"/>
      <c r="V28" s="17" t="n"/>
      <c r="W28" s="18" t="n"/>
      <c r="X28" s="18" t="n"/>
      <c r="Y28" s="18" t="n"/>
      <c r="Z28" s="18" t="n"/>
      <c r="AA28" s="18" t="n"/>
      <c r="AB28" s="17" t="n"/>
      <c r="AC28" s="17" t="n"/>
      <c r="AD28" s="19" t="n"/>
    </row>
    <row r="29" ht="30" customHeight="1">
      <c r="A29" s="16" t="n">
        <v>25</v>
      </c>
      <c r="B29" s="17" t="n"/>
      <c r="C29" s="18" t="n"/>
      <c r="D29" s="18" t="n"/>
      <c r="E29" s="18" t="n"/>
      <c r="F29" s="18" t="n"/>
      <c r="G29" s="18" t="n"/>
      <c r="H29" s="17" t="n"/>
      <c r="I29" s="17" t="n"/>
      <c r="J29" s="17" t="n"/>
      <c r="K29" s="18" t="n"/>
      <c r="L29" s="18" t="n"/>
      <c r="M29" s="19" t="n"/>
      <c r="N29" s="19" t="n"/>
      <c r="O29" s="19" t="n"/>
      <c r="P29" s="18" t="n"/>
      <c r="Q29" s="18" t="n"/>
      <c r="R29" s="18" t="n"/>
      <c r="S29" s="18" t="n"/>
      <c r="T29" s="18" t="n"/>
      <c r="U29" s="18" t="n"/>
      <c r="V29" s="17" t="n"/>
      <c r="W29" s="18" t="n"/>
      <c r="X29" s="18" t="n"/>
      <c r="Y29" s="18" t="n"/>
      <c r="Z29" s="18" t="n"/>
      <c r="AA29" s="18" t="n"/>
      <c r="AB29" s="17" t="n"/>
      <c r="AC29" s="17" t="n"/>
      <c r="AD29" s="19" t="n"/>
    </row>
    <row r="30" ht="30" customHeight="1">
      <c r="A30" s="16" t="n">
        <v>26</v>
      </c>
      <c r="B30" s="17" t="n"/>
      <c r="C30" s="18" t="n"/>
      <c r="D30" s="18" t="n"/>
      <c r="E30" s="18" t="n"/>
      <c r="F30" s="18" t="n"/>
      <c r="G30" s="18" t="n"/>
      <c r="H30" s="17" t="n"/>
      <c r="I30" s="17" t="n"/>
      <c r="J30" s="17" t="n"/>
      <c r="K30" s="18" t="n"/>
      <c r="L30" s="18" t="n"/>
      <c r="M30" s="19" t="n"/>
      <c r="N30" s="19" t="n"/>
      <c r="O30" s="19" t="n"/>
      <c r="P30" s="18" t="n"/>
      <c r="Q30" s="18" t="n"/>
      <c r="R30" s="18" t="n"/>
      <c r="S30" s="18" t="n"/>
      <c r="T30" s="18" t="n"/>
      <c r="U30" s="18" t="n"/>
      <c r="V30" s="17" t="n"/>
      <c r="W30" s="18" t="n"/>
      <c r="X30" s="18" t="n"/>
      <c r="Y30" s="18" t="n"/>
      <c r="Z30" s="18" t="n"/>
      <c r="AA30" s="18" t="n"/>
      <c r="AB30" s="17" t="n"/>
      <c r="AC30" s="17" t="n"/>
      <c r="AD30" s="19" t="n"/>
    </row>
    <row r="31" ht="30" customHeight="1">
      <c r="A31" s="16" t="n">
        <v>27</v>
      </c>
      <c r="B31" s="17" t="n"/>
      <c r="C31" s="18" t="n"/>
      <c r="D31" s="18" t="n"/>
      <c r="E31" s="18" t="n"/>
      <c r="F31" s="18" t="n"/>
      <c r="G31" s="18" t="n"/>
      <c r="H31" s="17" t="n"/>
      <c r="I31" s="17" t="n"/>
      <c r="J31" s="17" t="n"/>
      <c r="K31" s="18" t="n"/>
      <c r="L31" s="18" t="n"/>
      <c r="M31" s="19" t="n"/>
      <c r="N31" s="19" t="n"/>
      <c r="O31" s="19" t="n"/>
      <c r="P31" s="18" t="n"/>
      <c r="Q31" s="18" t="n"/>
      <c r="R31" s="18" t="n"/>
      <c r="S31" s="18" t="n"/>
      <c r="T31" s="18" t="n"/>
      <c r="U31" s="18" t="n"/>
      <c r="V31" s="17" t="n"/>
      <c r="W31" s="18" t="n"/>
      <c r="X31" s="18" t="n"/>
      <c r="Y31" s="18" t="n"/>
      <c r="Z31" s="18" t="n"/>
      <c r="AA31" s="18" t="n"/>
      <c r="AB31" s="17" t="n"/>
      <c r="AC31" s="17" t="n"/>
      <c r="AD31" s="19" t="n"/>
    </row>
    <row r="32" ht="30" customHeight="1">
      <c r="A32" s="16" t="n">
        <v>28</v>
      </c>
      <c r="B32" s="17" t="n"/>
      <c r="C32" s="18" t="n"/>
      <c r="D32" s="18" t="n"/>
      <c r="E32" s="18" t="n"/>
      <c r="F32" s="18" t="n"/>
      <c r="G32" s="18" t="n"/>
      <c r="H32" s="17" t="n"/>
      <c r="I32" s="17" t="n"/>
      <c r="J32" s="17" t="n"/>
      <c r="K32" s="18" t="n"/>
      <c r="L32" s="18" t="n"/>
      <c r="M32" s="19" t="n"/>
      <c r="N32" s="19" t="n"/>
      <c r="O32" s="19" t="n"/>
      <c r="P32" s="18" t="n"/>
      <c r="Q32" s="18" t="n"/>
      <c r="R32" s="18" t="n"/>
      <c r="S32" s="18" t="n"/>
      <c r="T32" s="18" t="n"/>
      <c r="U32" s="18" t="n"/>
      <c r="V32" s="17" t="n"/>
      <c r="W32" s="18" t="n"/>
      <c r="X32" s="18" t="n"/>
      <c r="Y32" s="18" t="n"/>
      <c r="Z32" s="18" t="n"/>
      <c r="AA32" s="18" t="n"/>
      <c r="AB32" s="17" t="n"/>
      <c r="AC32" s="17" t="n"/>
      <c r="AD32" s="19" t="n"/>
    </row>
    <row r="33" ht="30" customHeight="1">
      <c r="A33" s="16" t="n">
        <v>29</v>
      </c>
      <c r="B33" s="17" t="n"/>
      <c r="C33" s="18" t="n"/>
      <c r="D33" s="18" t="n"/>
      <c r="E33" s="18" t="n"/>
      <c r="F33" s="18" t="n"/>
      <c r="G33" s="18" t="n"/>
      <c r="H33" s="17" t="n"/>
      <c r="I33" s="17" t="n"/>
      <c r="J33" s="17" t="n"/>
      <c r="K33" s="18" t="n"/>
      <c r="L33" s="18" t="n"/>
      <c r="M33" s="19" t="n"/>
      <c r="N33" s="19" t="n"/>
      <c r="O33" s="19" t="n"/>
      <c r="P33" s="18" t="n"/>
      <c r="Q33" s="18" t="n"/>
      <c r="R33" s="18" t="n"/>
      <c r="S33" s="18" t="n"/>
      <c r="T33" s="18" t="n"/>
      <c r="U33" s="18" t="n"/>
      <c r="V33" s="17" t="n"/>
      <c r="W33" s="18" t="n"/>
      <c r="X33" s="18" t="n"/>
      <c r="Y33" s="18" t="n"/>
      <c r="Z33" s="18" t="n"/>
      <c r="AA33" s="18" t="n"/>
      <c r="AB33" s="17" t="n"/>
      <c r="AC33" s="17" t="n"/>
      <c r="AD33" s="19" t="n"/>
    </row>
    <row r="34" ht="30" customHeight="1">
      <c r="A34" s="16" t="n">
        <v>30</v>
      </c>
      <c r="B34" s="17" t="n"/>
      <c r="C34" s="18" t="n"/>
      <c r="D34" s="18" t="n"/>
      <c r="E34" s="18" t="n"/>
      <c r="F34" s="18" t="n"/>
      <c r="G34" s="18" t="n"/>
      <c r="H34" s="17" t="n"/>
      <c r="I34" s="17" t="n"/>
      <c r="J34" s="17" t="n"/>
      <c r="K34" s="18" t="n"/>
      <c r="L34" s="18" t="n"/>
      <c r="M34" s="19" t="n"/>
      <c r="N34" s="19" t="n"/>
      <c r="O34" s="19" t="n"/>
      <c r="P34" s="18" t="n"/>
      <c r="Q34" s="18" t="n"/>
      <c r="R34" s="18" t="n"/>
      <c r="S34" s="18" t="n"/>
      <c r="T34" s="18" t="n"/>
      <c r="U34" s="18" t="n"/>
      <c r="V34" s="17" t="n"/>
      <c r="W34" s="18" t="n"/>
      <c r="X34" s="18" t="n"/>
      <c r="Y34" s="18" t="n"/>
      <c r="Z34" s="18" t="n"/>
      <c r="AA34" s="18" t="n"/>
      <c r="AB34" s="17" t="n"/>
      <c r="AC34" s="17" t="n"/>
      <c r="AD34" s="19" t="n"/>
    </row>
  </sheetData>
  <mergeCells count="3">
    <mergeCell ref="A1:D1"/>
    <mergeCell ref="A2:AD2"/>
    <mergeCell ref="E1:AD1"/>
  </mergeCells>
  <dataValidations count="7">
    <dataValidation sqref="B5:B34" showDropDown="0" showInputMessage="0" showErrorMessage="0" allowBlank="1" type="list">
      <formula1>='選択肢'!$G$2:$G$6</formula1>
    </dataValidation>
    <dataValidation sqref="H5:H34" showDropDown="0" showInputMessage="0" showErrorMessage="0" allowBlank="1" type="list">
      <formula1>='選択肢'!$A$2:$A$4</formula1>
    </dataValidation>
    <dataValidation sqref="I5:I34" showDropDown="0" showInputMessage="0" showErrorMessage="0" allowBlank="1" type="list">
      <formula1>='選択肢'!$A$2:$A$4</formula1>
    </dataValidation>
    <dataValidation sqref="J5:J34" showDropDown="0" showInputMessage="0" showErrorMessage="0" allowBlank="1" type="list">
      <formula1>='選択肢'!$A$2:$A$4</formula1>
    </dataValidation>
    <dataValidation sqref="V5:V34" showDropDown="0" showInputMessage="0" showErrorMessage="0" allowBlank="1" type="list">
      <formula1>='選択肢'!$F$2:$F$3</formula1>
    </dataValidation>
    <dataValidation sqref="AB5:AB34" showDropDown="0" showInputMessage="0" showErrorMessage="0" allowBlank="1" type="list">
      <formula1>='選択肢'!$E$2:$E$3</formula1>
    </dataValidation>
    <dataValidation sqref="AC5:AC34" showDropDown="0" showInputMessage="0" showErrorMessage="0" allowBlank="1" type="list">
      <formula1>='選択肢'!$E$2:$E$3</formula1>
    </dataValidation>
  </dataValidations>
  <printOptions horizontalCentered="1"/>
  <pageMargins left="0.4" right="0.4" top="0.5" bottom="0.55" header="0.25" footer="0.25"/>
  <pageSetup orientation="landscape" paperSize="9" fitToHeight="0" fitToWidth="2"/>
  <headerFooter>
    <oddHeader/>
    <oddFooter>&amp;Ltemplate-free.jp&amp;R&amp;P /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S44"/>
  <sheetViews>
    <sheetView workbookViewId="0">
      <selection activeCell="A1" sqref="A1"/>
    </sheetView>
  </sheetViews>
  <sheetFormatPr baseColWidth="8" defaultRowHeight="15"/>
  <cols>
    <col width="4" customWidth="1" min="1" max="1"/>
    <col width="24" customWidth="1" min="2" max="2"/>
    <col width="14" customWidth="1" min="3" max="3"/>
    <col width="16" customWidth="1" min="4" max="4"/>
    <col width="13" customWidth="1" min="5" max="5"/>
    <col width="18.5" customWidth="1" min="6" max="6"/>
    <col width="12" customWidth="1" min="7" max="7"/>
    <col width="14" customWidth="1" min="8" max="8"/>
    <col width="14" customWidth="1" min="9" max="9"/>
    <col width="11" customWidth="1" min="10" max="10"/>
    <col width="15" customWidth="1" min="11" max="11"/>
    <col width="26" customWidth="1" min="12" max="12"/>
    <col width="26" customWidth="1" min="13" max="13"/>
    <col width="11" customWidth="1" min="14" max="14"/>
    <col width="13" customWidth="1" min="15" max="15"/>
    <col width="14" customWidth="1" min="16" max="16"/>
    <col width="12" customWidth="1" min="17" max="17"/>
    <col width="18" customWidth="1" min="18" max="18"/>
    <col hidden="1" width="14" customWidth="1" min="19" max="19"/>
  </cols>
  <sheetData>
    <row r="1" ht="28" customHeight="1">
      <c r="A1" s="33" t="inlineStr">
        <is>
          <t>作業員名簿</t>
        </is>
      </c>
      <c r="S1" s="34" t="n"/>
    </row>
    <row r="2">
      <c r="A2" s="41" t="inlineStr">
        <is>
          <t>1行に1人。法令の記載事項は (1)〜(6) の6つです。年齢は現場情報シートの作成日時点の満年齢で自動計算します。</t>
        </is>
      </c>
      <c r="S2" s="34" t="n"/>
    </row>
    <row r="3" ht="28" customHeight="1">
      <c r="A3" s="42" t="inlineStr">
        <is>
          <t>(6)の資格は、本人が記載を希望しないときは書かず、右の列で「希望しない」を選びます（規則14条の2第1項2号チ）。名簿を元請に出す前に、本人へ使い道と提出先を伝え、確認欄を「済」にします。</t>
        </is>
      </c>
      <c r="S3" s="34" t="n"/>
    </row>
    <row r="4" ht="70" customHeight="1">
      <c r="A4" s="15" t="inlineStr">
        <is>
          <t>No</t>
        </is>
      </c>
      <c r="B4" s="15" t="inlineStr">
        <is>
          <t>所属会社（選択）</t>
        </is>
      </c>
      <c r="C4" s="15" t="inlineStr">
        <is>
          <t>(1)氏名</t>
        </is>
      </c>
      <c r="D4" s="15" t="inlineStr">
        <is>
          <t>フリガナ</t>
        </is>
      </c>
      <c r="E4" s="15" t="inlineStr">
        <is>
          <t>(1)生年月日</t>
        </is>
      </c>
      <c r="F4" s="15" t="inlineStr">
        <is>
          <t>(1)年齢（自動計算）</t>
        </is>
      </c>
      <c r="G4" s="15" t="inlineStr">
        <is>
          <t>(2)職種</t>
        </is>
      </c>
      <c r="H4" s="15" t="inlineStr">
        <is>
          <t>(3)健康保険</t>
        </is>
      </c>
      <c r="I4" s="15" t="inlineStr">
        <is>
          <t>(3)年金保険</t>
        </is>
      </c>
      <c r="J4" s="15" t="inlineStr">
        <is>
          <t>(3)雇用保険</t>
        </is>
      </c>
      <c r="K4" s="15" t="inlineStr">
        <is>
          <t>(4)中小企業退職金共済法の被共済者か（建退共・中退共など）</t>
        </is>
      </c>
      <c r="L4" s="15" t="inlineStr">
        <is>
          <t>(5)安全衛生に関する教育の内容（受けているとき）</t>
        </is>
      </c>
      <c r="M4" s="15" t="inlineStr">
        <is>
          <t>(6)資格（知識・技術・技能に関するもの）</t>
        </is>
      </c>
      <c r="N4" s="15" t="inlineStr">
        <is>
          <t>(6)の記載を本人が希望しない</t>
        </is>
      </c>
      <c r="O4" s="15" t="inlineStr">
        <is>
          <t>入場年月日</t>
        </is>
      </c>
      <c r="P4" s="15" t="inlineStr">
        <is>
          <t>CCUS技能者ID（任意）</t>
        </is>
      </c>
      <c r="Q4" s="15" t="inlineStr">
        <is>
          <t>本人への説明と同意の確認</t>
        </is>
      </c>
      <c r="R4" s="15" t="inlineStr">
        <is>
          <t>備考（適用除外の理由など）</t>
        </is>
      </c>
      <c r="S4" s="15" t="inlineStr">
        <is>
          <t>照合キー（通知書用）</t>
        </is>
      </c>
    </row>
    <row r="5" ht="26" customHeight="1">
      <c r="A5" s="16" t="n">
        <v>1</v>
      </c>
      <c r="B5" s="18" t="n"/>
      <c r="C5" s="18" t="n"/>
      <c r="D5" s="18" t="n"/>
      <c r="E5" s="19" t="n"/>
      <c r="F5" s="21" t="str">
        <f>IF(E5="","",DATEDIF(E5,'現場情報'!B5,"Y"))</f>
        <v/>
      </c>
      <c r="G5" s="18" t="n"/>
      <c r="H5" s="17" t="n"/>
      <c r="I5" s="17" t="n"/>
      <c r="J5" s="17" t="n"/>
      <c r="K5" s="17" t="n"/>
      <c r="L5" s="18" t="n"/>
      <c r="M5" s="18" t="n"/>
      <c r="N5" s="17" t="n"/>
      <c r="O5" s="19" t="n"/>
      <c r="P5" s="18" t="n"/>
      <c r="Q5" s="17" t="n"/>
      <c r="R5" s="18" t="n"/>
      <c r="S5" s="22" t="str">
        <f>IF(B5="","",B5&amp;"|"&amp;COUNTIF(B$5:B5,B5))</f>
        <v/>
      </c>
    </row>
    <row r="6" ht="26" customHeight="1">
      <c r="A6" s="16" t="n">
        <v>2</v>
      </c>
      <c r="B6" s="18" t="n"/>
      <c r="C6" s="18" t="n"/>
      <c r="D6" s="18" t="n"/>
      <c r="E6" s="19" t="n"/>
      <c r="F6" s="21" t="str">
        <f>IF(E6="","",DATEDIF(E6,'現場情報'!B5,"Y"))</f>
        <v/>
      </c>
      <c r="G6" s="18" t="n"/>
      <c r="H6" s="17" t="n"/>
      <c r="I6" s="17" t="n"/>
      <c r="J6" s="17" t="n"/>
      <c r="K6" s="17" t="n"/>
      <c r="L6" s="18" t="n"/>
      <c r="M6" s="18" t="n"/>
      <c r="N6" s="17" t="n"/>
      <c r="O6" s="19" t="n"/>
      <c r="P6" s="18" t="n"/>
      <c r="Q6" s="17" t="n"/>
      <c r="R6" s="18" t="n"/>
      <c r="S6" s="22" t="str">
        <f>IF(B6="","",B6&amp;"|"&amp;COUNTIF(B$5:B6,B6))</f>
        <v/>
      </c>
    </row>
    <row r="7" ht="26" customHeight="1">
      <c r="A7" s="16" t="n">
        <v>3</v>
      </c>
      <c r="B7" s="18" t="n"/>
      <c r="C7" s="18" t="n"/>
      <c r="D7" s="18" t="n"/>
      <c r="E7" s="19" t="n"/>
      <c r="F7" s="21" t="str">
        <f>IF(E7="","",DATEDIF(E7,'現場情報'!B5,"Y"))</f>
        <v/>
      </c>
      <c r="G7" s="18" t="n"/>
      <c r="H7" s="17" t="n"/>
      <c r="I7" s="17" t="n"/>
      <c r="J7" s="17" t="n"/>
      <c r="K7" s="17" t="n"/>
      <c r="L7" s="18" t="n"/>
      <c r="M7" s="18" t="n"/>
      <c r="N7" s="17" t="n"/>
      <c r="O7" s="19" t="n"/>
      <c r="P7" s="18" t="n"/>
      <c r="Q7" s="17" t="n"/>
      <c r="R7" s="18" t="n"/>
      <c r="S7" s="22" t="str">
        <f>IF(B7="","",B7&amp;"|"&amp;COUNTIF(B$5:B7,B7))</f>
        <v/>
      </c>
    </row>
    <row r="8" ht="26" customHeight="1">
      <c r="A8" s="16" t="n">
        <v>4</v>
      </c>
      <c r="B8" s="18" t="n"/>
      <c r="C8" s="18" t="n"/>
      <c r="D8" s="18" t="n"/>
      <c r="E8" s="19" t="n"/>
      <c r="F8" s="21" t="str">
        <f>IF(E8="","",DATEDIF(E8,'現場情報'!B5,"Y"))</f>
        <v/>
      </c>
      <c r="G8" s="18" t="n"/>
      <c r="H8" s="17" t="n"/>
      <c r="I8" s="17" t="n"/>
      <c r="J8" s="17" t="n"/>
      <c r="K8" s="17" t="n"/>
      <c r="L8" s="18" t="n"/>
      <c r="M8" s="18" t="n"/>
      <c r="N8" s="17" t="n"/>
      <c r="O8" s="19" t="n"/>
      <c r="P8" s="18" t="n"/>
      <c r="Q8" s="17" t="n"/>
      <c r="R8" s="18" t="n"/>
      <c r="S8" s="22" t="str">
        <f>IF(B8="","",B8&amp;"|"&amp;COUNTIF(B$5:B8,B8))</f>
        <v/>
      </c>
    </row>
    <row r="9" ht="26" customHeight="1">
      <c r="A9" s="16" t="n">
        <v>5</v>
      </c>
      <c r="B9" s="18" t="n"/>
      <c r="C9" s="18" t="n"/>
      <c r="D9" s="18" t="n"/>
      <c r="E9" s="19" t="n"/>
      <c r="F9" s="21" t="str">
        <f>IF(E9="","",DATEDIF(E9,'現場情報'!B5,"Y"))</f>
        <v/>
      </c>
      <c r="G9" s="18" t="n"/>
      <c r="H9" s="17" t="n"/>
      <c r="I9" s="17" t="n"/>
      <c r="J9" s="17" t="n"/>
      <c r="K9" s="17" t="n"/>
      <c r="L9" s="18" t="n"/>
      <c r="M9" s="18" t="n"/>
      <c r="N9" s="17" t="n"/>
      <c r="O9" s="19" t="n"/>
      <c r="P9" s="18" t="n"/>
      <c r="Q9" s="17" t="n"/>
      <c r="R9" s="18" t="n"/>
      <c r="S9" s="22" t="str">
        <f>IF(B9="","",B9&amp;"|"&amp;COUNTIF(B$5:B9,B9))</f>
        <v/>
      </c>
    </row>
    <row r="10" ht="26" customHeight="1">
      <c r="A10" s="16" t="n">
        <v>6</v>
      </c>
      <c r="B10" s="18" t="n"/>
      <c r="C10" s="18" t="n"/>
      <c r="D10" s="18" t="n"/>
      <c r="E10" s="19" t="n"/>
      <c r="F10" s="21" t="str">
        <f>IF(E10="","",DATEDIF(E10,'現場情報'!B5,"Y"))</f>
        <v/>
      </c>
      <c r="G10" s="18" t="n"/>
      <c r="H10" s="17" t="n"/>
      <c r="I10" s="17" t="n"/>
      <c r="J10" s="17" t="n"/>
      <c r="K10" s="17" t="n"/>
      <c r="L10" s="18" t="n"/>
      <c r="M10" s="18" t="n"/>
      <c r="N10" s="17" t="n"/>
      <c r="O10" s="19" t="n"/>
      <c r="P10" s="18" t="n"/>
      <c r="Q10" s="17" t="n"/>
      <c r="R10" s="18" t="n"/>
      <c r="S10" s="22" t="str">
        <f>IF(B10="","",B10&amp;"|"&amp;COUNTIF(B$5:B10,B10))</f>
        <v/>
      </c>
    </row>
    <row r="11" ht="26" customHeight="1">
      <c r="A11" s="16" t="n">
        <v>7</v>
      </c>
      <c r="B11" s="18" t="n"/>
      <c r="C11" s="18" t="n"/>
      <c r="D11" s="18" t="n"/>
      <c r="E11" s="19" t="n"/>
      <c r="F11" s="21" t="str">
        <f>IF(E11="","",DATEDIF(E11,'現場情報'!B5,"Y"))</f>
        <v/>
      </c>
      <c r="G11" s="18" t="n"/>
      <c r="H11" s="17" t="n"/>
      <c r="I11" s="17" t="n"/>
      <c r="J11" s="17" t="n"/>
      <c r="K11" s="17" t="n"/>
      <c r="L11" s="18" t="n"/>
      <c r="M11" s="18" t="n"/>
      <c r="N11" s="17" t="n"/>
      <c r="O11" s="19" t="n"/>
      <c r="P11" s="18" t="n"/>
      <c r="Q11" s="17" t="n"/>
      <c r="R11" s="18" t="n"/>
      <c r="S11" s="22" t="str">
        <f>IF(B11="","",B11&amp;"|"&amp;COUNTIF(B$5:B11,B11))</f>
        <v/>
      </c>
    </row>
    <row r="12" ht="26" customHeight="1">
      <c r="A12" s="16" t="n">
        <v>8</v>
      </c>
      <c r="B12" s="18" t="n"/>
      <c r="C12" s="18" t="n"/>
      <c r="D12" s="18" t="n"/>
      <c r="E12" s="19" t="n"/>
      <c r="F12" s="21" t="str">
        <f>IF(E12="","",DATEDIF(E12,'現場情報'!B5,"Y"))</f>
        <v/>
      </c>
      <c r="G12" s="18" t="n"/>
      <c r="H12" s="17" t="n"/>
      <c r="I12" s="17" t="n"/>
      <c r="J12" s="17" t="n"/>
      <c r="K12" s="17" t="n"/>
      <c r="L12" s="18" t="n"/>
      <c r="M12" s="18" t="n"/>
      <c r="N12" s="17" t="n"/>
      <c r="O12" s="19" t="n"/>
      <c r="P12" s="18" t="n"/>
      <c r="Q12" s="17" t="n"/>
      <c r="R12" s="18" t="n"/>
      <c r="S12" s="22" t="str">
        <f>IF(B12="","",B12&amp;"|"&amp;COUNTIF(B$5:B12,B12))</f>
        <v/>
      </c>
    </row>
    <row r="13" ht="26" customHeight="1">
      <c r="A13" s="16" t="n">
        <v>9</v>
      </c>
      <c r="B13" s="18" t="n"/>
      <c r="C13" s="18" t="n"/>
      <c r="D13" s="18" t="n"/>
      <c r="E13" s="19" t="n"/>
      <c r="F13" s="21" t="str">
        <f>IF(E13="","",DATEDIF(E13,'現場情報'!B5,"Y"))</f>
        <v/>
      </c>
      <c r="G13" s="18" t="n"/>
      <c r="H13" s="17" t="n"/>
      <c r="I13" s="17" t="n"/>
      <c r="J13" s="17" t="n"/>
      <c r="K13" s="17" t="n"/>
      <c r="L13" s="18" t="n"/>
      <c r="M13" s="18" t="n"/>
      <c r="N13" s="17" t="n"/>
      <c r="O13" s="19" t="n"/>
      <c r="P13" s="18" t="n"/>
      <c r="Q13" s="17" t="n"/>
      <c r="R13" s="18" t="n"/>
      <c r="S13" s="22" t="str">
        <f>IF(B13="","",B13&amp;"|"&amp;COUNTIF(B$5:B13,B13))</f>
        <v/>
      </c>
    </row>
    <row r="14" ht="26" customHeight="1">
      <c r="A14" s="16" t="n">
        <v>10</v>
      </c>
      <c r="B14" s="18" t="n"/>
      <c r="C14" s="18" t="n"/>
      <c r="D14" s="18" t="n"/>
      <c r="E14" s="19" t="n"/>
      <c r="F14" s="21" t="str">
        <f>IF(E14="","",DATEDIF(E14,'現場情報'!B5,"Y"))</f>
        <v/>
      </c>
      <c r="G14" s="18" t="n"/>
      <c r="H14" s="17" t="n"/>
      <c r="I14" s="17" t="n"/>
      <c r="J14" s="17" t="n"/>
      <c r="K14" s="17" t="n"/>
      <c r="L14" s="18" t="n"/>
      <c r="M14" s="18" t="n"/>
      <c r="N14" s="17" t="n"/>
      <c r="O14" s="19" t="n"/>
      <c r="P14" s="18" t="n"/>
      <c r="Q14" s="17" t="n"/>
      <c r="R14" s="18" t="n"/>
      <c r="S14" s="22" t="str">
        <f>IF(B14="","",B14&amp;"|"&amp;COUNTIF(B$5:B14,B14))</f>
        <v/>
      </c>
    </row>
    <row r="15" ht="26" customHeight="1">
      <c r="A15" s="16" t="n">
        <v>11</v>
      </c>
      <c r="B15" s="18" t="n"/>
      <c r="C15" s="18" t="n"/>
      <c r="D15" s="18" t="n"/>
      <c r="E15" s="19" t="n"/>
      <c r="F15" s="21" t="str">
        <f>IF(E15="","",DATEDIF(E15,'現場情報'!B5,"Y"))</f>
        <v/>
      </c>
      <c r="G15" s="18" t="n"/>
      <c r="H15" s="17" t="n"/>
      <c r="I15" s="17" t="n"/>
      <c r="J15" s="17" t="n"/>
      <c r="K15" s="17" t="n"/>
      <c r="L15" s="18" t="n"/>
      <c r="M15" s="18" t="n"/>
      <c r="N15" s="17" t="n"/>
      <c r="O15" s="19" t="n"/>
      <c r="P15" s="18" t="n"/>
      <c r="Q15" s="17" t="n"/>
      <c r="R15" s="18" t="n"/>
      <c r="S15" s="22" t="str">
        <f>IF(B15="","",B15&amp;"|"&amp;COUNTIF(B$5:B15,B15))</f>
        <v/>
      </c>
    </row>
    <row r="16" ht="26" customHeight="1">
      <c r="A16" s="16" t="n">
        <v>12</v>
      </c>
      <c r="B16" s="18" t="n"/>
      <c r="C16" s="18" t="n"/>
      <c r="D16" s="18" t="n"/>
      <c r="E16" s="19" t="n"/>
      <c r="F16" s="21" t="str">
        <f>IF(E16="","",DATEDIF(E16,'現場情報'!B5,"Y"))</f>
        <v/>
      </c>
      <c r="G16" s="18" t="n"/>
      <c r="H16" s="17" t="n"/>
      <c r="I16" s="17" t="n"/>
      <c r="J16" s="17" t="n"/>
      <c r="K16" s="17" t="n"/>
      <c r="L16" s="18" t="n"/>
      <c r="M16" s="18" t="n"/>
      <c r="N16" s="17" t="n"/>
      <c r="O16" s="19" t="n"/>
      <c r="P16" s="18" t="n"/>
      <c r="Q16" s="17" t="n"/>
      <c r="R16" s="18" t="n"/>
      <c r="S16" s="22" t="str">
        <f>IF(B16="","",B16&amp;"|"&amp;COUNTIF(B$5:B16,B16))</f>
        <v/>
      </c>
    </row>
    <row r="17" ht="26" customHeight="1">
      <c r="A17" s="16" t="n">
        <v>13</v>
      </c>
      <c r="B17" s="18" t="n"/>
      <c r="C17" s="18" t="n"/>
      <c r="D17" s="18" t="n"/>
      <c r="E17" s="19" t="n"/>
      <c r="F17" s="21" t="str">
        <f>IF(E17="","",DATEDIF(E17,'現場情報'!B5,"Y"))</f>
        <v/>
      </c>
      <c r="G17" s="18" t="n"/>
      <c r="H17" s="17" t="n"/>
      <c r="I17" s="17" t="n"/>
      <c r="J17" s="17" t="n"/>
      <c r="K17" s="17" t="n"/>
      <c r="L17" s="18" t="n"/>
      <c r="M17" s="18" t="n"/>
      <c r="N17" s="17" t="n"/>
      <c r="O17" s="19" t="n"/>
      <c r="P17" s="18" t="n"/>
      <c r="Q17" s="17" t="n"/>
      <c r="R17" s="18" t="n"/>
      <c r="S17" s="22" t="str">
        <f>IF(B17="","",B17&amp;"|"&amp;COUNTIF(B$5:B17,B17))</f>
        <v/>
      </c>
    </row>
    <row r="18" ht="26" customHeight="1">
      <c r="A18" s="16" t="n">
        <v>14</v>
      </c>
      <c r="B18" s="18" t="n"/>
      <c r="C18" s="18" t="n"/>
      <c r="D18" s="18" t="n"/>
      <c r="E18" s="19" t="n"/>
      <c r="F18" s="21" t="str">
        <f>IF(E18="","",DATEDIF(E18,'現場情報'!B5,"Y"))</f>
        <v/>
      </c>
      <c r="G18" s="18" t="n"/>
      <c r="H18" s="17" t="n"/>
      <c r="I18" s="17" t="n"/>
      <c r="J18" s="17" t="n"/>
      <c r="K18" s="17" t="n"/>
      <c r="L18" s="18" t="n"/>
      <c r="M18" s="18" t="n"/>
      <c r="N18" s="17" t="n"/>
      <c r="O18" s="19" t="n"/>
      <c r="P18" s="18" t="n"/>
      <c r="Q18" s="17" t="n"/>
      <c r="R18" s="18" t="n"/>
      <c r="S18" s="22" t="str">
        <f>IF(B18="","",B18&amp;"|"&amp;COUNTIF(B$5:B18,B18))</f>
        <v/>
      </c>
    </row>
    <row r="19" ht="26" customHeight="1">
      <c r="A19" s="16" t="n">
        <v>15</v>
      </c>
      <c r="B19" s="18" t="n"/>
      <c r="C19" s="18" t="n"/>
      <c r="D19" s="18" t="n"/>
      <c r="E19" s="19" t="n"/>
      <c r="F19" s="21" t="str">
        <f>IF(E19="","",DATEDIF(E19,'現場情報'!B5,"Y"))</f>
        <v/>
      </c>
      <c r="G19" s="18" t="n"/>
      <c r="H19" s="17" t="n"/>
      <c r="I19" s="17" t="n"/>
      <c r="J19" s="17" t="n"/>
      <c r="K19" s="17" t="n"/>
      <c r="L19" s="18" t="n"/>
      <c r="M19" s="18" t="n"/>
      <c r="N19" s="17" t="n"/>
      <c r="O19" s="19" t="n"/>
      <c r="P19" s="18" t="n"/>
      <c r="Q19" s="17" t="n"/>
      <c r="R19" s="18" t="n"/>
      <c r="S19" s="22" t="str">
        <f>IF(B19="","",B19&amp;"|"&amp;COUNTIF(B$5:B19,B19))</f>
        <v/>
      </c>
    </row>
    <row r="20" ht="26" customHeight="1">
      <c r="A20" s="16" t="n">
        <v>16</v>
      </c>
      <c r="B20" s="18" t="n"/>
      <c r="C20" s="18" t="n"/>
      <c r="D20" s="18" t="n"/>
      <c r="E20" s="19" t="n"/>
      <c r="F20" s="21" t="str">
        <f>IF(E20="","",DATEDIF(E20,'現場情報'!B5,"Y"))</f>
        <v/>
      </c>
      <c r="G20" s="18" t="n"/>
      <c r="H20" s="17" t="n"/>
      <c r="I20" s="17" t="n"/>
      <c r="J20" s="17" t="n"/>
      <c r="K20" s="17" t="n"/>
      <c r="L20" s="18" t="n"/>
      <c r="M20" s="18" t="n"/>
      <c r="N20" s="17" t="n"/>
      <c r="O20" s="19" t="n"/>
      <c r="P20" s="18" t="n"/>
      <c r="Q20" s="17" t="n"/>
      <c r="R20" s="18" t="n"/>
      <c r="S20" s="22" t="str">
        <f>IF(B20="","",B20&amp;"|"&amp;COUNTIF(B$5:B20,B20))</f>
        <v/>
      </c>
    </row>
    <row r="21" ht="26" customHeight="1">
      <c r="A21" s="16" t="n">
        <v>17</v>
      </c>
      <c r="B21" s="18" t="n"/>
      <c r="C21" s="18" t="n"/>
      <c r="D21" s="18" t="n"/>
      <c r="E21" s="19" t="n"/>
      <c r="F21" s="21" t="str">
        <f>IF(E21="","",DATEDIF(E21,'現場情報'!B5,"Y"))</f>
        <v/>
      </c>
      <c r="G21" s="18" t="n"/>
      <c r="H21" s="17" t="n"/>
      <c r="I21" s="17" t="n"/>
      <c r="J21" s="17" t="n"/>
      <c r="K21" s="17" t="n"/>
      <c r="L21" s="18" t="n"/>
      <c r="M21" s="18" t="n"/>
      <c r="N21" s="17" t="n"/>
      <c r="O21" s="19" t="n"/>
      <c r="P21" s="18" t="n"/>
      <c r="Q21" s="17" t="n"/>
      <c r="R21" s="18" t="n"/>
      <c r="S21" s="22" t="str">
        <f>IF(B21="","",B21&amp;"|"&amp;COUNTIF(B$5:B21,B21))</f>
        <v/>
      </c>
    </row>
    <row r="22" ht="26" customHeight="1">
      <c r="A22" s="16" t="n">
        <v>18</v>
      </c>
      <c r="B22" s="18" t="n"/>
      <c r="C22" s="18" t="n"/>
      <c r="D22" s="18" t="n"/>
      <c r="E22" s="19" t="n"/>
      <c r="F22" s="21" t="str">
        <f>IF(E22="","",DATEDIF(E22,'現場情報'!B5,"Y"))</f>
        <v/>
      </c>
      <c r="G22" s="18" t="n"/>
      <c r="H22" s="17" t="n"/>
      <c r="I22" s="17" t="n"/>
      <c r="J22" s="17" t="n"/>
      <c r="K22" s="17" t="n"/>
      <c r="L22" s="18" t="n"/>
      <c r="M22" s="18" t="n"/>
      <c r="N22" s="17" t="n"/>
      <c r="O22" s="19" t="n"/>
      <c r="P22" s="18" t="n"/>
      <c r="Q22" s="17" t="n"/>
      <c r="R22" s="18" t="n"/>
      <c r="S22" s="22" t="str">
        <f>IF(B22="","",B22&amp;"|"&amp;COUNTIF(B$5:B22,B22))</f>
        <v/>
      </c>
    </row>
    <row r="23" ht="26" customHeight="1">
      <c r="A23" s="16" t="n">
        <v>19</v>
      </c>
      <c r="B23" s="18" t="n"/>
      <c r="C23" s="18" t="n"/>
      <c r="D23" s="18" t="n"/>
      <c r="E23" s="19" t="n"/>
      <c r="F23" s="21" t="str">
        <f>IF(E23="","",DATEDIF(E23,'現場情報'!B5,"Y"))</f>
        <v/>
      </c>
      <c r="G23" s="18" t="n"/>
      <c r="H23" s="17" t="n"/>
      <c r="I23" s="17" t="n"/>
      <c r="J23" s="17" t="n"/>
      <c r="K23" s="17" t="n"/>
      <c r="L23" s="18" t="n"/>
      <c r="M23" s="18" t="n"/>
      <c r="N23" s="17" t="n"/>
      <c r="O23" s="19" t="n"/>
      <c r="P23" s="18" t="n"/>
      <c r="Q23" s="17" t="n"/>
      <c r="R23" s="18" t="n"/>
      <c r="S23" s="22" t="str">
        <f>IF(B23="","",B23&amp;"|"&amp;COUNTIF(B$5:B23,B23))</f>
        <v/>
      </c>
    </row>
    <row r="24" ht="26" customHeight="1">
      <c r="A24" s="16" t="n">
        <v>20</v>
      </c>
      <c r="B24" s="18" t="n"/>
      <c r="C24" s="18" t="n"/>
      <c r="D24" s="18" t="n"/>
      <c r="E24" s="19" t="n"/>
      <c r="F24" s="21" t="str">
        <f>IF(E24="","",DATEDIF(E24,'現場情報'!B5,"Y"))</f>
        <v/>
      </c>
      <c r="G24" s="18" t="n"/>
      <c r="H24" s="17" t="n"/>
      <c r="I24" s="17" t="n"/>
      <c r="J24" s="17" t="n"/>
      <c r="K24" s="17" t="n"/>
      <c r="L24" s="18" t="n"/>
      <c r="M24" s="18" t="n"/>
      <c r="N24" s="17" t="n"/>
      <c r="O24" s="19" t="n"/>
      <c r="P24" s="18" t="n"/>
      <c r="Q24" s="17" t="n"/>
      <c r="R24" s="18" t="n"/>
      <c r="S24" s="22" t="str">
        <f>IF(B24="","",B24&amp;"|"&amp;COUNTIF(B$5:B24,B24))</f>
        <v/>
      </c>
    </row>
    <row r="25" ht="26" customHeight="1">
      <c r="A25" s="16" t="n">
        <v>21</v>
      </c>
      <c r="B25" s="18" t="n"/>
      <c r="C25" s="18" t="n"/>
      <c r="D25" s="18" t="n"/>
      <c r="E25" s="19" t="n"/>
      <c r="F25" s="21" t="str">
        <f>IF(E25="","",DATEDIF(E25,'現場情報'!B5,"Y"))</f>
        <v/>
      </c>
      <c r="G25" s="18" t="n"/>
      <c r="H25" s="17" t="n"/>
      <c r="I25" s="17" t="n"/>
      <c r="J25" s="17" t="n"/>
      <c r="K25" s="17" t="n"/>
      <c r="L25" s="18" t="n"/>
      <c r="M25" s="18" t="n"/>
      <c r="N25" s="17" t="n"/>
      <c r="O25" s="19" t="n"/>
      <c r="P25" s="18" t="n"/>
      <c r="Q25" s="17" t="n"/>
      <c r="R25" s="18" t="n"/>
      <c r="S25" s="22" t="str">
        <f>IF(B25="","",B25&amp;"|"&amp;COUNTIF(B$5:B25,B25))</f>
        <v/>
      </c>
    </row>
    <row r="26" ht="26" customHeight="1">
      <c r="A26" s="16" t="n">
        <v>22</v>
      </c>
      <c r="B26" s="18" t="n"/>
      <c r="C26" s="18" t="n"/>
      <c r="D26" s="18" t="n"/>
      <c r="E26" s="19" t="n"/>
      <c r="F26" s="21" t="str">
        <f>IF(E26="","",DATEDIF(E26,'現場情報'!B5,"Y"))</f>
        <v/>
      </c>
      <c r="G26" s="18" t="n"/>
      <c r="H26" s="17" t="n"/>
      <c r="I26" s="17" t="n"/>
      <c r="J26" s="17" t="n"/>
      <c r="K26" s="17" t="n"/>
      <c r="L26" s="18" t="n"/>
      <c r="M26" s="18" t="n"/>
      <c r="N26" s="17" t="n"/>
      <c r="O26" s="19" t="n"/>
      <c r="P26" s="18" t="n"/>
      <c r="Q26" s="17" t="n"/>
      <c r="R26" s="18" t="n"/>
      <c r="S26" s="22" t="str">
        <f>IF(B26="","",B26&amp;"|"&amp;COUNTIF(B$5:B26,B26))</f>
        <v/>
      </c>
    </row>
    <row r="27" ht="26" customHeight="1">
      <c r="A27" s="16" t="n">
        <v>23</v>
      </c>
      <c r="B27" s="18" t="n"/>
      <c r="C27" s="18" t="n"/>
      <c r="D27" s="18" t="n"/>
      <c r="E27" s="19" t="n"/>
      <c r="F27" s="21" t="str">
        <f>IF(E27="","",DATEDIF(E27,'現場情報'!B5,"Y"))</f>
        <v/>
      </c>
      <c r="G27" s="18" t="n"/>
      <c r="H27" s="17" t="n"/>
      <c r="I27" s="17" t="n"/>
      <c r="J27" s="17" t="n"/>
      <c r="K27" s="17" t="n"/>
      <c r="L27" s="18" t="n"/>
      <c r="M27" s="18" t="n"/>
      <c r="N27" s="17" t="n"/>
      <c r="O27" s="19" t="n"/>
      <c r="P27" s="18" t="n"/>
      <c r="Q27" s="17" t="n"/>
      <c r="R27" s="18" t="n"/>
      <c r="S27" s="22" t="str">
        <f>IF(B27="","",B27&amp;"|"&amp;COUNTIF(B$5:B27,B27))</f>
        <v/>
      </c>
    </row>
    <row r="28" ht="26" customHeight="1">
      <c r="A28" s="16" t="n">
        <v>24</v>
      </c>
      <c r="B28" s="18" t="n"/>
      <c r="C28" s="18" t="n"/>
      <c r="D28" s="18" t="n"/>
      <c r="E28" s="19" t="n"/>
      <c r="F28" s="21" t="str">
        <f>IF(E28="","",DATEDIF(E28,'現場情報'!B5,"Y"))</f>
        <v/>
      </c>
      <c r="G28" s="18" t="n"/>
      <c r="H28" s="17" t="n"/>
      <c r="I28" s="17" t="n"/>
      <c r="J28" s="17" t="n"/>
      <c r="K28" s="17" t="n"/>
      <c r="L28" s="18" t="n"/>
      <c r="M28" s="18" t="n"/>
      <c r="N28" s="17" t="n"/>
      <c r="O28" s="19" t="n"/>
      <c r="P28" s="18" t="n"/>
      <c r="Q28" s="17" t="n"/>
      <c r="R28" s="18" t="n"/>
      <c r="S28" s="22" t="str">
        <f>IF(B28="","",B28&amp;"|"&amp;COUNTIF(B$5:B28,B28))</f>
        <v/>
      </c>
    </row>
    <row r="29" ht="26" customHeight="1">
      <c r="A29" s="16" t="n">
        <v>25</v>
      </c>
      <c r="B29" s="18" t="n"/>
      <c r="C29" s="18" t="n"/>
      <c r="D29" s="18" t="n"/>
      <c r="E29" s="19" t="n"/>
      <c r="F29" s="21" t="str">
        <f>IF(E29="","",DATEDIF(E29,'現場情報'!B5,"Y"))</f>
        <v/>
      </c>
      <c r="G29" s="18" t="n"/>
      <c r="H29" s="17" t="n"/>
      <c r="I29" s="17" t="n"/>
      <c r="J29" s="17" t="n"/>
      <c r="K29" s="17" t="n"/>
      <c r="L29" s="18" t="n"/>
      <c r="M29" s="18" t="n"/>
      <c r="N29" s="17" t="n"/>
      <c r="O29" s="19" t="n"/>
      <c r="P29" s="18" t="n"/>
      <c r="Q29" s="17" t="n"/>
      <c r="R29" s="18" t="n"/>
      <c r="S29" s="22" t="str">
        <f>IF(B29="","",B29&amp;"|"&amp;COUNTIF(B$5:B29,B29))</f>
        <v/>
      </c>
    </row>
    <row r="30" ht="26" customHeight="1">
      <c r="A30" s="16" t="n">
        <v>26</v>
      </c>
      <c r="B30" s="18" t="n"/>
      <c r="C30" s="18" t="n"/>
      <c r="D30" s="18" t="n"/>
      <c r="E30" s="19" t="n"/>
      <c r="F30" s="21" t="str">
        <f>IF(E30="","",DATEDIF(E30,'現場情報'!B5,"Y"))</f>
        <v/>
      </c>
      <c r="G30" s="18" t="n"/>
      <c r="H30" s="17" t="n"/>
      <c r="I30" s="17" t="n"/>
      <c r="J30" s="17" t="n"/>
      <c r="K30" s="17" t="n"/>
      <c r="L30" s="18" t="n"/>
      <c r="M30" s="18" t="n"/>
      <c r="N30" s="17" t="n"/>
      <c r="O30" s="19" t="n"/>
      <c r="P30" s="18" t="n"/>
      <c r="Q30" s="17" t="n"/>
      <c r="R30" s="18" t="n"/>
      <c r="S30" s="22" t="str">
        <f>IF(B30="","",B30&amp;"|"&amp;COUNTIF(B$5:B30,B30))</f>
        <v/>
      </c>
    </row>
    <row r="31" ht="26" customHeight="1">
      <c r="A31" s="16" t="n">
        <v>27</v>
      </c>
      <c r="B31" s="18" t="n"/>
      <c r="C31" s="18" t="n"/>
      <c r="D31" s="18" t="n"/>
      <c r="E31" s="19" t="n"/>
      <c r="F31" s="21" t="str">
        <f>IF(E31="","",DATEDIF(E31,'現場情報'!B5,"Y"))</f>
        <v/>
      </c>
      <c r="G31" s="18" t="n"/>
      <c r="H31" s="17" t="n"/>
      <c r="I31" s="17" t="n"/>
      <c r="J31" s="17" t="n"/>
      <c r="K31" s="17" t="n"/>
      <c r="L31" s="18" t="n"/>
      <c r="M31" s="18" t="n"/>
      <c r="N31" s="17" t="n"/>
      <c r="O31" s="19" t="n"/>
      <c r="P31" s="18" t="n"/>
      <c r="Q31" s="17" t="n"/>
      <c r="R31" s="18" t="n"/>
      <c r="S31" s="22" t="str">
        <f>IF(B31="","",B31&amp;"|"&amp;COUNTIF(B$5:B31,B31))</f>
        <v/>
      </c>
    </row>
    <row r="32" ht="26" customHeight="1">
      <c r="A32" s="16" t="n">
        <v>28</v>
      </c>
      <c r="B32" s="18" t="n"/>
      <c r="C32" s="18" t="n"/>
      <c r="D32" s="18" t="n"/>
      <c r="E32" s="19" t="n"/>
      <c r="F32" s="21" t="str">
        <f>IF(E32="","",DATEDIF(E32,'現場情報'!B5,"Y"))</f>
        <v/>
      </c>
      <c r="G32" s="18" t="n"/>
      <c r="H32" s="17" t="n"/>
      <c r="I32" s="17" t="n"/>
      <c r="J32" s="17" t="n"/>
      <c r="K32" s="17" t="n"/>
      <c r="L32" s="18" t="n"/>
      <c r="M32" s="18" t="n"/>
      <c r="N32" s="17" t="n"/>
      <c r="O32" s="19" t="n"/>
      <c r="P32" s="18" t="n"/>
      <c r="Q32" s="17" t="n"/>
      <c r="R32" s="18" t="n"/>
      <c r="S32" s="22" t="str">
        <f>IF(B32="","",B32&amp;"|"&amp;COUNTIF(B$5:B32,B32))</f>
        <v/>
      </c>
    </row>
    <row r="33" ht="26" customHeight="1">
      <c r="A33" s="16" t="n">
        <v>29</v>
      </c>
      <c r="B33" s="18" t="n"/>
      <c r="C33" s="18" t="n"/>
      <c r="D33" s="18" t="n"/>
      <c r="E33" s="19" t="n"/>
      <c r="F33" s="21" t="str">
        <f>IF(E33="","",DATEDIF(E33,'現場情報'!B5,"Y"))</f>
        <v/>
      </c>
      <c r="G33" s="18" t="n"/>
      <c r="H33" s="17" t="n"/>
      <c r="I33" s="17" t="n"/>
      <c r="J33" s="17" t="n"/>
      <c r="K33" s="17" t="n"/>
      <c r="L33" s="18" t="n"/>
      <c r="M33" s="18" t="n"/>
      <c r="N33" s="17" t="n"/>
      <c r="O33" s="19" t="n"/>
      <c r="P33" s="18" t="n"/>
      <c r="Q33" s="17" t="n"/>
      <c r="R33" s="18" t="n"/>
      <c r="S33" s="22" t="str">
        <f>IF(B33="","",B33&amp;"|"&amp;COUNTIF(B$5:B33,B33))</f>
        <v/>
      </c>
    </row>
    <row r="34" ht="26" customHeight="1">
      <c r="A34" s="16" t="n">
        <v>30</v>
      </c>
      <c r="B34" s="18" t="n"/>
      <c r="C34" s="18" t="n"/>
      <c r="D34" s="18" t="n"/>
      <c r="E34" s="19" t="n"/>
      <c r="F34" s="21" t="str">
        <f>IF(E34="","",DATEDIF(E34,'現場情報'!B5,"Y"))</f>
        <v/>
      </c>
      <c r="G34" s="18" t="n"/>
      <c r="H34" s="17" t="n"/>
      <c r="I34" s="17" t="n"/>
      <c r="J34" s="17" t="n"/>
      <c r="K34" s="17" t="n"/>
      <c r="L34" s="18" t="n"/>
      <c r="M34" s="18" t="n"/>
      <c r="N34" s="17" t="n"/>
      <c r="O34" s="19" t="n"/>
      <c r="P34" s="18" t="n"/>
      <c r="Q34" s="17" t="n"/>
      <c r="R34" s="18" t="n"/>
      <c r="S34" s="22" t="str">
        <f>IF(B34="","",B34&amp;"|"&amp;COUNTIF(B$5:B34,B34))</f>
        <v/>
      </c>
    </row>
    <row r="35" ht="26" customHeight="1">
      <c r="A35" s="16" t="n">
        <v>31</v>
      </c>
      <c r="B35" s="18" t="n"/>
      <c r="C35" s="18" t="n"/>
      <c r="D35" s="18" t="n"/>
      <c r="E35" s="19" t="n"/>
      <c r="F35" s="21" t="str">
        <f>IF(E35="","",DATEDIF(E35,'現場情報'!B5,"Y"))</f>
        <v/>
      </c>
      <c r="G35" s="18" t="n"/>
      <c r="H35" s="17" t="n"/>
      <c r="I35" s="17" t="n"/>
      <c r="J35" s="17" t="n"/>
      <c r="K35" s="17" t="n"/>
      <c r="L35" s="18" t="n"/>
      <c r="M35" s="18" t="n"/>
      <c r="N35" s="17" t="n"/>
      <c r="O35" s="19" t="n"/>
      <c r="P35" s="18" t="n"/>
      <c r="Q35" s="17" t="n"/>
      <c r="R35" s="18" t="n"/>
      <c r="S35" s="22" t="str">
        <f>IF(B35="","",B35&amp;"|"&amp;COUNTIF(B$5:B35,B35))</f>
        <v/>
      </c>
    </row>
    <row r="36" ht="26" customHeight="1">
      <c r="A36" s="16" t="n">
        <v>32</v>
      </c>
      <c r="B36" s="18" t="n"/>
      <c r="C36" s="18" t="n"/>
      <c r="D36" s="18" t="n"/>
      <c r="E36" s="19" t="n"/>
      <c r="F36" s="21" t="str">
        <f>IF(E36="","",DATEDIF(E36,'現場情報'!B5,"Y"))</f>
        <v/>
      </c>
      <c r="G36" s="18" t="n"/>
      <c r="H36" s="17" t="n"/>
      <c r="I36" s="17" t="n"/>
      <c r="J36" s="17" t="n"/>
      <c r="K36" s="17" t="n"/>
      <c r="L36" s="18" t="n"/>
      <c r="M36" s="18" t="n"/>
      <c r="N36" s="17" t="n"/>
      <c r="O36" s="19" t="n"/>
      <c r="P36" s="18" t="n"/>
      <c r="Q36" s="17" t="n"/>
      <c r="R36" s="18" t="n"/>
      <c r="S36" s="22" t="str">
        <f>IF(B36="","",B36&amp;"|"&amp;COUNTIF(B$5:B36,B36))</f>
        <v/>
      </c>
    </row>
    <row r="37" ht="26" customHeight="1">
      <c r="A37" s="16" t="n">
        <v>33</v>
      </c>
      <c r="B37" s="18" t="n"/>
      <c r="C37" s="18" t="n"/>
      <c r="D37" s="18" t="n"/>
      <c r="E37" s="19" t="n"/>
      <c r="F37" s="21" t="str">
        <f>IF(E37="","",DATEDIF(E37,'現場情報'!B5,"Y"))</f>
        <v/>
      </c>
      <c r="G37" s="18" t="n"/>
      <c r="H37" s="17" t="n"/>
      <c r="I37" s="17" t="n"/>
      <c r="J37" s="17" t="n"/>
      <c r="K37" s="17" t="n"/>
      <c r="L37" s="18" t="n"/>
      <c r="M37" s="18" t="n"/>
      <c r="N37" s="17" t="n"/>
      <c r="O37" s="19" t="n"/>
      <c r="P37" s="18" t="n"/>
      <c r="Q37" s="17" t="n"/>
      <c r="R37" s="18" t="n"/>
      <c r="S37" s="22" t="str">
        <f>IF(B37="","",B37&amp;"|"&amp;COUNTIF(B$5:B37,B37))</f>
        <v/>
      </c>
    </row>
    <row r="38" ht="26" customHeight="1">
      <c r="A38" s="16" t="n">
        <v>34</v>
      </c>
      <c r="B38" s="18" t="n"/>
      <c r="C38" s="18" t="n"/>
      <c r="D38" s="18" t="n"/>
      <c r="E38" s="19" t="n"/>
      <c r="F38" s="21" t="str">
        <f>IF(E38="","",DATEDIF(E38,'現場情報'!B5,"Y"))</f>
        <v/>
      </c>
      <c r="G38" s="18" t="n"/>
      <c r="H38" s="17" t="n"/>
      <c r="I38" s="17" t="n"/>
      <c r="J38" s="17" t="n"/>
      <c r="K38" s="17" t="n"/>
      <c r="L38" s="18" t="n"/>
      <c r="M38" s="18" t="n"/>
      <c r="N38" s="17" t="n"/>
      <c r="O38" s="19" t="n"/>
      <c r="P38" s="18" t="n"/>
      <c r="Q38" s="17" t="n"/>
      <c r="R38" s="18" t="n"/>
      <c r="S38" s="22" t="str">
        <f>IF(B38="","",B38&amp;"|"&amp;COUNTIF(B$5:B38,B38))</f>
        <v/>
      </c>
    </row>
    <row r="39" ht="26" customHeight="1">
      <c r="A39" s="16" t="n">
        <v>35</v>
      </c>
      <c r="B39" s="18" t="n"/>
      <c r="C39" s="18" t="n"/>
      <c r="D39" s="18" t="n"/>
      <c r="E39" s="19" t="n"/>
      <c r="F39" s="21" t="str">
        <f>IF(E39="","",DATEDIF(E39,'現場情報'!B5,"Y"))</f>
        <v/>
      </c>
      <c r="G39" s="18" t="n"/>
      <c r="H39" s="17" t="n"/>
      <c r="I39" s="17" t="n"/>
      <c r="J39" s="17" t="n"/>
      <c r="K39" s="17" t="n"/>
      <c r="L39" s="18" t="n"/>
      <c r="M39" s="18" t="n"/>
      <c r="N39" s="17" t="n"/>
      <c r="O39" s="19" t="n"/>
      <c r="P39" s="18" t="n"/>
      <c r="Q39" s="17" t="n"/>
      <c r="R39" s="18" t="n"/>
      <c r="S39" s="22" t="str">
        <f>IF(B39="","",B39&amp;"|"&amp;COUNTIF(B$5:B39,B39))</f>
        <v/>
      </c>
    </row>
    <row r="40" ht="26" customHeight="1">
      <c r="A40" s="16" t="n">
        <v>36</v>
      </c>
      <c r="B40" s="18" t="n"/>
      <c r="C40" s="18" t="n"/>
      <c r="D40" s="18" t="n"/>
      <c r="E40" s="19" t="n"/>
      <c r="F40" s="21" t="str">
        <f>IF(E40="","",DATEDIF(E40,'現場情報'!B5,"Y"))</f>
        <v/>
      </c>
      <c r="G40" s="18" t="n"/>
      <c r="H40" s="17" t="n"/>
      <c r="I40" s="17" t="n"/>
      <c r="J40" s="17" t="n"/>
      <c r="K40" s="17" t="n"/>
      <c r="L40" s="18" t="n"/>
      <c r="M40" s="18" t="n"/>
      <c r="N40" s="17" t="n"/>
      <c r="O40" s="19" t="n"/>
      <c r="P40" s="18" t="n"/>
      <c r="Q40" s="17" t="n"/>
      <c r="R40" s="18" t="n"/>
      <c r="S40" s="22" t="str">
        <f>IF(B40="","",B40&amp;"|"&amp;COUNTIF(B$5:B40,B40))</f>
        <v/>
      </c>
    </row>
    <row r="41" ht="26" customHeight="1">
      <c r="A41" s="16" t="n">
        <v>37</v>
      </c>
      <c r="B41" s="18" t="n"/>
      <c r="C41" s="18" t="n"/>
      <c r="D41" s="18" t="n"/>
      <c r="E41" s="19" t="n"/>
      <c r="F41" s="21" t="str">
        <f>IF(E41="","",DATEDIF(E41,'現場情報'!B5,"Y"))</f>
        <v/>
      </c>
      <c r="G41" s="18" t="n"/>
      <c r="H41" s="17" t="n"/>
      <c r="I41" s="17" t="n"/>
      <c r="J41" s="17" t="n"/>
      <c r="K41" s="17" t="n"/>
      <c r="L41" s="18" t="n"/>
      <c r="M41" s="18" t="n"/>
      <c r="N41" s="17" t="n"/>
      <c r="O41" s="19" t="n"/>
      <c r="P41" s="18" t="n"/>
      <c r="Q41" s="17" t="n"/>
      <c r="R41" s="18" t="n"/>
      <c r="S41" s="22" t="str">
        <f>IF(B41="","",B41&amp;"|"&amp;COUNTIF(B$5:B41,B41))</f>
        <v/>
      </c>
    </row>
    <row r="42" ht="26" customHeight="1">
      <c r="A42" s="16" t="n">
        <v>38</v>
      </c>
      <c r="B42" s="18" t="n"/>
      <c r="C42" s="18" t="n"/>
      <c r="D42" s="18" t="n"/>
      <c r="E42" s="19" t="n"/>
      <c r="F42" s="21" t="str">
        <f>IF(E42="","",DATEDIF(E42,'現場情報'!B5,"Y"))</f>
        <v/>
      </c>
      <c r="G42" s="18" t="n"/>
      <c r="H42" s="17" t="n"/>
      <c r="I42" s="17" t="n"/>
      <c r="J42" s="17" t="n"/>
      <c r="K42" s="17" t="n"/>
      <c r="L42" s="18" t="n"/>
      <c r="M42" s="18" t="n"/>
      <c r="N42" s="17" t="n"/>
      <c r="O42" s="19" t="n"/>
      <c r="P42" s="18" t="n"/>
      <c r="Q42" s="17" t="n"/>
      <c r="R42" s="18" t="n"/>
      <c r="S42" s="22" t="str">
        <f>IF(B42="","",B42&amp;"|"&amp;COUNTIF(B$5:B42,B42))</f>
        <v/>
      </c>
    </row>
    <row r="43" ht="26" customHeight="1">
      <c r="A43" s="16" t="n">
        <v>39</v>
      </c>
      <c r="B43" s="18" t="n"/>
      <c r="C43" s="18" t="n"/>
      <c r="D43" s="18" t="n"/>
      <c r="E43" s="19" t="n"/>
      <c r="F43" s="21" t="str">
        <f>IF(E43="","",DATEDIF(E43,'現場情報'!B5,"Y"))</f>
        <v/>
      </c>
      <c r="G43" s="18" t="n"/>
      <c r="H43" s="17" t="n"/>
      <c r="I43" s="17" t="n"/>
      <c r="J43" s="17" t="n"/>
      <c r="K43" s="17" t="n"/>
      <c r="L43" s="18" t="n"/>
      <c r="M43" s="18" t="n"/>
      <c r="N43" s="17" t="n"/>
      <c r="O43" s="19" t="n"/>
      <c r="P43" s="18" t="n"/>
      <c r="Q43" s="17" t="n"/>
      <c r="R43" s="18" t="n"/>
      <c r="S43" s="22" t="str">
        <f>IF(B43="","",B43&amp;"|"&amp;COUNTIF(B$5:B43,B43))</f>
        <v/>
      </c>
    </row>
    <row r="44" ht="26" customHeight="1">
      <c r="A44" s="16" t="n">
        <v>40</v>
      </c>
      <c r="B44" s="18" t="n"/>
      <c r="C44" s="18" t="n"/>
      <c r="D44" s="18" t="n"/>
      <c r="E44" s="19" t="n"/>
      <c r="F44" s="21" t="str">
        <f>IF(E44="","",DATEDIF(E44,'現場情報'!B5,"Y"))</f>
        <v/>
      </c>
      <c r="G44" s="18" t="n"/>
      <c r="H44" s="17" t="n"/>
      <c r="I44" s="17" t="n"/>
      <c r="J44" s="17" t="n"/>
      <c r="K44" s="17" t="n"/>
      <c r="L44" s="18" t="n"/>
      <c r="M44" s="18" t="n"/>
      <c r="N44" s="17" t="n"/>
      <c r="O44" s="19" t="n"/>
      <c r="P44" s="18" t="n"/>
      <c r="Q44" s="17" t="n"/>
      <c r="R44" s="18" t="n"/>
      <c r="S44" s="22" t="str">
        <f>IF(B44="","",B44&amp;"|"&amp;COUNTIF(B$5:B44,B44))</f>
        <v/>
      </c>
    </row>
  </sheetData>
  <mergeCells count="3">
    <mergeCell ref="A3:R3"/>
    <mergeCell ref="A2:R2"/>
    <mergeCell ref="A1:R1"/>
  </mergeCells>
  <dataValidations count="7">
    <dataValidation sqref="H5:H44" showDropDown="0" showInputMessage="0" showErrorMessage="0" allowBlank="1" type="list">
      <formula1>='選択肢'!$B$2:$B$5</formula1>
    </dataValidation>
    <dataValidation sqref="I5:I44" showDropDown="0" showInputMessage="0" showErrorMessage="0" allowBlank="1" type="list">
      <formula1>='選択肢'!$C$2:$C$4</formula1>
    </dataValidation>
    <dataValidation sqref="J5:J44" showDropDown="0" showInputMessage="0" showErrorMessage="0" allowBlank="1" type="list">
      <formula1>='選択肢'!$D$2:$D$4</formula1>
    </dataValidation>
    <dataValidation sqref="K5:K44" showDropDown="0" showInputMessage="0" showErrorMessage="0" allowBlank="1" type="list">
      <formula1>='選択肢'!$H$2:$H$3</formula1>
    </dataValidation>
    <dataValidation sqref="N5:N44" showDropDown="0" showInputMessage="0" showErrorMessage="0" allowBlank="1" type="list">
      <formula1>='選択肢'!$L$2:$L$2</formula1>
    </dataValidation>
    <dataValidation sqref="Q5:Q44" showDropDown="0" showInputMessage="0" showErrorMessage="0" allowBlank="1" type="list">
      <formula1>='選択肢'!$I$2:$I$3</formula1>
    </dataValidation>
    <dataValidation sqref="B5:B44" showDropDown="0" showInputMessage="0" showErrorMessage="0" allowBlank="1" type="list">
      <formula1>='選択肢'!$N$2:$N$32</formula1>
    </dataValidation>
  </dataValidations>
  <printOptions horizontalCentered="1"/>
  <pageMargins left="0.4" right="0.4" top="0.5" bottom="0.55" header="0.25" footer="0.25"/>
  <pageSetup orientation="landscape" paperSize="9" fitToHeight="0" fitToWidth="1"/>
  <headerFooter>
    <oddHeader/>
    <oddFooter>&amp;Ltemplate-free.jp&amp;R&amp;P /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I69"/>
  <sheetViews>
    <sheetView workbookViewId="0">
      <selection activeCell="A1" sqref="A1"/>
    </sheetView>
  </sheetViews>
  <sheetFormatPr baseColWidth="8" defaultRowHeight="15"/>
  <cols>
    <col width="46" customWidth="1" min="1" max="1"/>
    <col width="15" customWidth="1" min="2" max="2"/>
    <col width="12" customWidth="1" min="3" max="3"/>
    <col width="15" customWidth="1" min="4" max="4"/>
    <col width="18" customWidth="1" min="5" max="5"/>
    <col width="18" customWidth="1" min="6" max="6"/>
    <col width="14" customWidth="1" min="7" max="7"/>
    <col width="22" customWidth="1" min="8" max="8"/>
    <col width="14" customWidth="1" min="9" max="9"/>
  </cols>
  <sheetData>
    <row r="1" ht="28" customHeight="1">
      <c r="A1" s="33" t="inlineStr">
        <is>
          <t>再下請負通知書（建設業法第24条の8第2項・規則14条の4）</t>
        </is>
      </c>
    </row>
    <row r="2">
      <c r="A2" s="41" t="inlineStr">
        <is>
          <t>通知人と再下請負人を選ぶと、施工体制台帳と作業員名簿から引いて入ります（緑のセル）。法第24条の8第2項の通知先は、施工体制台帳を作る特定建設業者（元請）です。</t>
        </is>
      </c>
    </row>
    <row r="3">
      <c r="A3" s="34" t="n"/>
      <c r="B3" s="34" t="n"/>
      <c r="C3" s="34" t="n"/>
      <c r="D3" s="34" t="n"/>
      <c r="E3" s="34" t="n"/>
      <c r="F3" s="34" t="n"/>
      <c r="G3" s="34" t="n"/>
      <c r="H3" s="34" t="n"/>
      <c r="I3" s="34" t="n"/>
    </row>
    <row r="4" ht="20" customHeight="1">
      <c r="A4" s="2" t="inlineStr">
        <is>
          <t>再下請負通知人（この書面を出す下請負人）</t>
        </is>
      </c>
      <c r="B4" s="46" t="n"/>
      <c r="C4" s="46" t="n"/>
      <c r="D4" s="46" t="n"/>
      <c r="E4" s="46" t="n"/>
      <c r="F4" s="46" t="n"/>
      <c r="G4" s="46" t="n"/>
      <c r="H4" s="46" t="n"/>
      <c r="I4" s="45" t="n"/>
    </row>
    <row r="5" ht="22" customHeight="1">
      <c r="A5" s="6" t="inlineStr">
        <is>
          <t>再下請負通知人の商号又は名称</t>
        </is>
      </c>
      <c r="B5" s="9" t="n"/>
      <c r="C5" s="46" t="n"/>
      <c r="D5" s="46" t="n"/>
      <c r="E5" s="46" t="n"/>
      <c r="F5" s="45" t="n"/>
      <c r="G5" s="34" t="n"/>
      <c r="H5" s="34" t="n"/>
      <c r="I5" s="34" t="n"/>
    </row>
    <row r="6" ht="22" customHeight="1">
      <c r="A6" s="6" t="inlineStr">
        <is>
          <t>再下請負通知人の住所</t>
        </is>
      </c>
      <c r="B6" s="23" t="str">
        <f>IFERROR(IF(INDEX('施工体制台帳'!$E$5:$E$34,MATCH(B5,'施工体制台帳'!$D$5:$D$34,0))="","",INDEX('施工体制台帳'!$E$5:$E$34,MATCH(B5,'施工体制台帳'!$D$5:$D$34,0))),"")</f>
        <v/>
      </c>
      <c r="C6" s="46" t="n"/>
      <c r="D6" s="46" t="n"/>
      <c r="E6" s="46" t="n"/>
      <c r="F6" s="45" t="n"/>
      <c r="G6" s="34" t="n"/>
      <c r="H6" s="34" t="n"/>
      <c r="I6" s="34" t="n"/>
    </row>
    <row r="7" ht="22" customHeight="1">
      <c r="A7" s="6" t="inlineStr">
        <is>
          <t>再下請負通知人の建設業の許可番号</t>
        </is>
      </c>
      <c r="B7" s="23" t="str">
        <f>IFERROR(IF(INDEX('施工体制台帳'!$F$5:$F$34,MATCH(B5,'施工体制台帳'!$D$5:$D$34,0))="","",INDEX('施工体制台帳'!$F$5:$F$34,MATCH(B5,'施工体制台帳'!$D$5:$D$34,0))),"")</f>
        <v/>
      </c>
      <c r="C7" s="46" t="n"/>
      <c r="D7" s="46" t="n"/>
      <c r="E7" s="46" t="n"/>
      <c r="F7" s="45" t="n"/>
      <c r="G7" s="34" t="n"/>
      <c r="H7" s="34" t="n"/>
      <c r="I7" s="34" t="n"/>
    </row>
    <row r="8" ht="20" customHeight="1">
      <c r="A8" s="2" t="inlineStr">
        <is>
          <t>通知人が請け負った建設工事</t>
        </is>
      </c>
      <c r="B8" s="46" t="n"/>
      <c r="C8" s="46" t="n"/>
      <c r="D8" s="46" t="n"/>
      <c r="E8" s="46" t="n"/>
      <c r="F8" s="46" t="n"/>
      <c r="G8" s="46" t="n"/>
      <c r="H8" s="46" t="n"/>
      <c r="I8" s="45" t="n"/>
    </row>
    <row r="9" ht="22" customHeight="1">
      <c r="A9" s="6" t="inlineStr">
        <is>
          <t>通知人が請け負った建設工事の名称</t>
        </is>
      </c>
      <c r="B9" s="23" t="str">
        <f>IFERROR(IF(INDEX('施工体制台帳'!$K$5:$K$34,MATCH(B5,'施工体制台帳'!$D$5:$D$34,0))="","",INDEX('施工体制台帳'!$K$5:$K$34,MATCH(B5,'施工体制台帳'!$D$5:$D$34,0))),"")</f>
        <v/>
      </c>
      <c r="C9" s="46" t="n"/>
      <c r="D9" s="46" t="n"/>
      <c r="E9" s="46" t="n"/>
      <c r="F9" s="45" t="n"/>
      <c r="G9" s="34" t="n"/>
      <c r="H9" s="34" t="n"/>
      <c r="I9" s="34" t="n"/>
    </row>
    <row r="10" ht="22" customHeight="1">
      <c r="A10" s="6" t="inlineStr">
        <is>
          <t>注文者の商号又は名称</t>
        </is>
      </c>
      <c r="B10" s="23" t="str">
        <f>IFERROR(IF(INDEX('施工体制台帳'!$C$5:$C$34,MATCH(B5,'施工体制台帳'!$D$5:$D$34,0))="","",INDEX('施工体制台帳'!$C$5:$C$34,MATCH(B5,'施工体制台帳'!$D$5:$D$34,0))),"")</f>
        <v/>
      </c>
      <c r="C10" s="46" t="n"/>
      <c r="D10" s="46" t="n"/>
      <c r="E10" s="46" t="n"/>
      <c r="F10" s="45" t="n"/>
      <c r="G10" s="34" t="n"/>
      <c r="H10" s="34" t="n"/>
      <c r="I10" s="34" t="n"/>
    </row>
    <row r="11" ht="22" customHeight="1">
      <c r="A11" s="6" t="inlineStr">
        <is>
          <t>注文者と下請契約を締結した年月日</t>
        </is>
      </c>
      <c r="B11" s="24" t="str">
        <f>IFERROR(IF(INDEX('施工体制台帳'!$O$5:$O$34,MATCH(B5,'施工体制台帳'!$D$5:$D$34,0))="","",INDEX('施工体制台帳'!$O$5:$O$34,MATCH(B5,'施工体制台帳'!$D$5:$D$34,0))),"")</f>
        <v/>
      </c>
      <c r="C11" s="46" t="n"/>
      <c r="D11" s="46" t="n"/>
      <c r="E11" s="46" t="n"/>
      <c r="F11" s="45" t="n"/>
      <c r="G11" s="34" t="n"/>
      <c r="H11" s="34" t="n"/>
      <c r="I11" s="34" t="n"/>
    </row>
    <row r="12" ht="20" customHeight="1">
      <c r="A12" s="2" t="inlineStr">
        <is>
          <t>再下請負人（通知人が工事を請け負わせた相手）</t>
        </is>
      </c>
      <c r="B12" s="46" t="n"/>
      <c r="C12" s="46" t="n"/>
      <c r="D12" s="46" t="n"/>
      <c r="E12" s="46" t="n"/>
      <c r="F12" s="46" t="n"/>
      <c r="G12" s="46" t="n"/>
      <c r="H12" s="46" t="n"/>
      <c r="I12" s="45" t="n"/>
    </row>
    <row r="13" ht="22" customHeight="1">
      <c r="A13" s="6" t="inlineStr">
        <is>
          <t>再下請負人の商号又は名称</t>
        </is>
      </c>
      <c r="B13" s="9" t="n"/>
      <c r="C13" s="46" t="n"/>
      <c r="D13" s="46" t="n"/>
      <c r="E13" s="46" t="n"/>
      <c r="F13" s="45" t="n"/>
      <c r="G13" s="34" t="n"/>
      <c r="H13" s="34" t="n"/>
      <c r="I13" s="34" t="n"/>
    </row>
    <row r="14" ht="22" customHeight="1">
      <c r="A14" s="6" t="inlineStr">
        <is>
          <t>再下請負人の住所</t>
        </is>
      </c>
      <c r="B14" s="23" t="str">
        <f>IFERROR(IF(INDEX('施工体制台帳'!$E$5:$E$34,MATCH(B13,'施工体制台帳'!$D$5:$D$34,0))="","",INDEX('施工体制台帳'!$E$5:$E$34,MATCH(B13,'施工体制台帳'!$D$5:$D$34,0))),"")</f>
        <v/>
      </c>
      <c r="C14" s="46" t="n"/>
      <c r="D14" s="46" t="n"/>
      <c r="E14" s="46" t="n"/>
      <c r="F14" s="45" t="n"/>
      <c r="G14" s="34" t="n"/>
      <c r="H14" s="34" t="n"/>
      <c r="I14" s="34" t="n"/>
    </row>
    <row r="15" ht="22" customHeight="1">
      <c r="A15" s="6" t="inlineStr">
        <is>
          <t>再下請負人の建設業の許可番号</t>
        </is>
      </c>
      <c r="B15" s="23" t="str">
        <f>IFERROR(IF(INDEX('施工体制台帳'!$F$5:$F$34,MATCH(B13,'施工体制台帳'!$D$5:$D$34,0))="","",INDEX('施工体制台帳'!$F$5:$F$34,MATCH(B13,'施工体制台帳'!$D$5:$D$34,0))),"")</f>
        <v/>
      </c>
      <c r="C15" s="46" t="n"/>
      <c r="D15" s="46" t="n"/>
      <c r="E15" s="46" t="n"/>
      <c r="F15" s="45" t="n"/>
      <c r="G15" s="34" t="n"/>
      <c r="H15" s="34" t="n"/>
      <c r="I15" s="34" t="n"/>
    </row>
    <row r="16" ht="22" customHeight="1">
      <c r="A16" s="6" t="inlineStr">
        <is>
          <t>再下請負人の許可を受けた建設業の種類</t>
        </is>
      </c>
      <c r="B16" s="23" t="str">
        <f>IFERROR(IF(INDEX('施工体制台帳'!$G$5:$G$34,MATCH(B13,'施工体制台帳'!$D$5:$D$34,0))="","",INDEX('施工体制台帳'!$G$5:$G$34,MATCH(B13,'施工体制台帳'!$D$5:$D$34,0))),"")</f>
        <v/>
      </c>
      <c r="C16" s="46" t="n"/>
      <c r="D16" s="46" t="n"/>
      <c r="E16" s="46" t="n"/>
      <c r="F16" s="45" t="n"/>
      <c r="G16" s="34" t="n"/>
      <c r="H16" s="34" t="n"/>
      <c r="I16" s="34" t="n"/>
    </row>
    <row r="17" ht="22" customHeight="1">
      <c r="A17" s="6" t="inlineStr">
        <is>
          <t>再下請負人の健康保険等の加入状況</t>
        </is>
      </c>
      <c r="B17" s="23" t="str">
        <f>IF(B13="","","健康保険："&amp;IFERROR(IF(INDEX('施工体制台帳'!$H$5:$H$34,MATCH(B13,'施工体制台帳'!$D$5:$D$34,0))="","",INDEX('施工体制台帳'!$H$5:$H$34,MATCH(B13,'施工体制台帳'!$D$5:$D$34,0))),"")&amp;"／厚生年金保険："&amp;IFERROR(IF(INDEX('施工体制台帳'!$I$5:$I$34,MATCH(B13,'施工体制台帳'!$D$5:$D$34,0))="","",INDEX('施工体制台帳'!$I$5:$I$34,MATCH(B13,'施工体制台帳'!$D$5:$D$34,0))),"")&amp;"／雇用保険："&amp;IFERROR(IF(INDEX('施工体制台帳'!$J$5:$J$34,MATCH(B13,'施工体制台帳'!$D$5:$D$34,0))="","",INDEX('施工体制台帳'!$J$5:$J$34,MATCH(B13,'施工体制台帳'!$D$5:$D$34,0))),""))</f>
        <v/>
      </c>
      <c r="C17" s="46" t="n"/>
      <c r="D17" s="46" t="n"/>
      <c r="E17" s="46" t="n"/>
      <c r="F17" s="45" t="n"/>
      <c r="G17" s="34" t="n"/>
      <c r="H17" s="34" t="n"/>
      <c r="I17" s="34" t="n"/>
    </row>
    <row r="18" ht="22" customHeight="1">
      <c r="A18" s="6" t="inlineStr">
        <is>
          <t>再下請工事の名称</t>
        </is>
      </c>
      <c r="B18" s="23" t="str">
        <f>IFERROR(IF(INDEX('施工体制台帳'!$K$5:$K$34,MATCH(B13,'施工体制台帳'!$D$5:$D$34,0))="","",INDEX('施工体制台帳'!$K$5:$K$34,MATCH(B13,'施工体制台帳'!$D$5:$D$34,0))),"")</f>
        <v/>
      </c>
      <c r="C18" s="46" t="n"/>
      <c r="D18" s="46" t="n"/>
      <c r="E18" s="46" t="n"/>
      <c r="F18" s="45" t="n"/>
      <c r="G18" s="34" t="n"/>
      <c r="H18" s="34" t="n"/>
      <c r="I18" s="34" t="n"/>
    </row>
    <row r="19" ht="22" customHeight="1">
      <c r="A19" s="6" t="inlineStr">
        <is>
          <t>再下請工事の内容</t>
        </is>
      </c>
      <c r="B19" s="23" t="str">
        <f>IFERROR(IF(INDEX('施工体制台帳'!$L$5:$L$34,MATCH(B13,'施工体制台帳'!$D$5:$D$34,0))="","",INDEX('施工体制台帳'!$L$5:$L$34,MATCH(B13,'施工体制台帳'!$D$5:$D$34,0))),"")</f>
        <v/>
      </c>
      <c r="C19" s="46" t="n"/>
      <c r="D19" s="46" t="n"/>
      <c r="E19" s="46" t="n"/>
      <c r="F19" s="45" t="n"/>
      <c r="G19" s="34" t="n"/>
      <c r="H19" s="34" t="n"/>
      <c r="I19" s="34" t="n"/>
    </row>
    <row r="20" ht="22" customHeight="1">
      <c r="A20" s="6" t="inlineStr">
        <is>
          <t>再下請工事の工期</t>
        </is>
      </c>
      <c r="B20" s="23" t="str">
        <f>IF(B13="","",TEXT(IFERROR(IF(INDEX('施工体制台帳'!$M$5:$M$34,MATCH(B13,'施工体制台帳'!$D$5:$D$34,0))="","",INDEX('施工体制台帳'!$M$5:$M$34,MATCH(B13,'施工体制台帳'!$D$5:$D$34,0))),""),"yyyy年m月d日")&amp;" 〜 "&amp;TEXT(IFERROR(IF(INDEX('施工体制台帳'!$N$5:$N$34,MATCH(B13,'施工体制台帳'!$D$5:$D$34,0))="","",INDEX('施工体制台帳'!$N$5:$N$34,MATCH(B13,'施工体制台帳'!$D$5:$D$34,0))),""),"yyyy年m月d日"))</f>
        <v/>
      </c>
      <c r="C20" s="46" t="n"/>
      <c r="D20" s="46" t="n"/>
      <c r="E20" s="46" t="n"/>
      <c r="F20" s="45" t="n"/>
      <c r="G20" s="34" t="n"/>
      <c r="H20" s="34" t="n"/>
      <c r="I20" s="34" t="n"/>
    </row>
    <row r="21" ht="22" customHeight="1">
      <c r="A21" s="6" t="inlineStr">
        <is>
          <t>再下請契約の締結年月日</t>
        </is>
      </c>
      <c r="B21" s="24" t="str">
        <f>IFERROR(IF(INDEX('施工体制台帳'!$O$5:$O$34,MATCH(B13,'施工体制台帳'!$D$5:$D$34,0))="","",INDEX('施工体制台帳'!$O$5:$O$34,MATCH(B13,'施工体制台帳'!$D$5:$D$34,0))),"")</f>
        <v/>
      </c>
      <c r="C21" s="46" t="n"/>
      <c r="D21" s="46" t="n"/>
      <c r="E21" s="46" t="n"/>
      <c r="F21" s="45" t="n"/>
      <c r="G21" s="34" t="n"/>
      <c r="H21" s="34" t="n"/>
      <c r="I21" s="34" t="n"/>
    </row>
    <row r="22" ht="22" customHeight="1">
      <c r="A22" s="6" t="inlineStr">
        <is>
          <t>注文者の監督員の氏名</t>
        </is>
      </c>
      <c r="B22" s="23" t="str">
        <f>IFERROR(IF(INDEX('施工体制台帳'!$P$5:$P$34,MATCH(B13,'施工体制台帳'!$D$5:$D$34,0))="","",INDEX('施工体制台帳'!$P$5:$P$34,MATCH(B13,'施工体制台帳'!$D$5:$D$34,0))),"")</f>
        <v/>
      </c>
      <c r="C22" s="46" t="n"/>
      <c r="D22" s="46" t="n"/>
      <c r="E22" s="46" t="n"/>
      <c r="F22" s="45" t="n"/>
      <c r="G22" s="34" t="n"/>
      <c r="H22" s="34" t="n"/>
      <c r="I22" s="34" t="n"/>
    </row>
    <row r="23" ht="22" customHeight="1">
      <c r="A23" s="6" t="inlineStr">
        <is>
          <t>監督員の権限及び意見申出方法</t>
        </is>
      </c>
      <c r="B23" s="23" t="str">
        <f>IFERROR(IF(INDEX('施工体制台帳'!$Q$5:$Q$34,MATCH(B13,'施工体制台帳'!$D$5:$D$34,0))="","",INDEX('施工体制台帳'!$Q$5:$Q$34,MATCH(B13,'施工体制台帳'!$D$5:$D$34,0))),"")</f>
        <v/>
      </c>
      <c r="C23" s="46" t="n"/>
      <c r="D23" s="46" t="n"/>
      <c r="E23" s="46" t="n"/>
      <c r="F23" s="45" t="n"/>
      <c r="G23" s="34" t="n"/>
      <c r="H23" s="34" t="n"/>
      <c r="I23" s="34" t="n"/>
    </row>
    <row r="24" ht="22" customHeight="1">
      <c r="A24" s="6" t="inlineStr">
        <is>
          <t>再下請負人の現場代理人の氏名</t>
        </is>
      </c>
      <c r="B24" s="23" t="str">
        <f>IFERROR(IF(INDEX('施工体制台帳'!$R$5:$R$34,MATCH(B13,'施工体制台帳'!$D$5:$D$34,0))="","",INDEX('施工体制台帳'!$R$5:$R$34,MATCH(B13,'施工体制台帳'!$D$5:$D$34,0))),"")</f>
        <v/>
      </c>
      <c r="C24" s="46" t="n"/>
      <c r="D24" s="46" t="n"/>
      <c r="E24" s="46" t="n"/>
      <c r="F24" s="45" t="n"/>
      <c r="G24" s="34" t="n"/>
      <c r="H24" s="34" t="n"/>
      <c r="I24" s="34" t="n"/>
    </row>
    <row r="25" ht="22" customHeight="1">
      <c r="A25" s="6" t="inlineStr">
        <is>
          <t>現場代理人の権限及び意見申出方法</t>
        </is>
      </c>
      <c r="B25" s="23" t="str">
        <f>IFERROR(IF(INDEX('施工体制台帳'!$S$5:$S$34,MATCH(B13,'施工体制台帳'!$D$5:$D$34,0))="","",INDEX('施工体制台帳'!$S$5:$S$34,MATCH(B13,'施工体制台帳'!$D$5:$D$34,0))),"")</f>
        <v/>
      </c>
      <c r="C25" s="46" t="n"/>
      <c r="D25" s="46" t="n"/>
      <c r="E25" s="46" t="n"/>
      <c r="F25" s="45" t="n"/>
      <c r="G25" s="34" t="n"/>
      <c r="H25" s="34" t="n"/>
      <c r="I25" s="34" t="n"/>
    </row>
    <row r="26" ht="22" customHeight="1">
      <c r="A26" s="6" t="inlineStr">
        <is>
          <t>再下請負人の主任技術者の氏名</t>
        </is>
      </c>
      <c r="B26" s="23" t="str">
        <f>IFERROR(IF(INDEX('施工体制台帳'!$T$5:$T$34,MATCH(B13,'施工体制台帳'!$D$5:$D$34,0))="","",INDEX('施工体制台帳'!$T$5:$T$34,MATCH(B13,'施工体制台帳'!$D$5:$D$34,0))),"")</f>
        <v/>
      </c>
      <c r="C26" s="46" t="n"/>
      <c r="D26" s="46" t="n"/>
      <c r="E26" s="46" t="n"/>
      <c r="F26" s="45" t="n"/>
      <c r="G26" s="34" t="n"/>
      <c r="H26" s="34" t="n"/>
      <c r="I26" s="34" t="n"/>
    </row>
    <row r="27" ht="22" customHeight="1">
      <c r="A27" s="6" t="inlineStr">
        <is>
          <t>再下請負人の主任技術者の資格</t>
        </is>
      </c>
      <c r="B27" s="23" t="str">
        <f>IFERROR(IF(INDEX('施工体制台帳'!$U$5:$U$34,MATCH(B13,'施工体制台帳'!$D$5:$D$34,0))="","",INDEX('施工体制台帳'!$U$5:$U$34,MATCH(B13,'施工体制台帳'!$D$5:$D$34,0))),"")</f>
        <v/>
      </c>
      <c r="C27" s="46" t="n"/>
      <c r="D27" s="46" t="n"/>
      <c r="E27" s="46" t="n"/>
      <c r="F27" s="45" t="n"/>
      <c r="G27" s="34" t="n"/>
      <c r="H27" s="34" t="n"/>
      <c r="I27" s="34" t="n"/>
    </row>
    <row r="28" ht="22" customHeight="1">
      <c r="A28" s="6" t="inlineStr">
        <is>
          <t>再下請負人の主任技術者の専任・非専任</t>
        </is>
      </c>
      <c r="B28" s="23" t="str">
        <f>IFERROR(IF(INDEX('施工体制台帳'!$V$5:$V$34,MATCH(B13,'施工体制台帳'!$D$5:$D$34,0))="","",INDEX('施工体制台帳'!$V$5:$V$34,MATCH(B13,'施工体制台帳'!$D$5:$D$34,0))),"")</f>
        <v/>
      </c>
      <c r="C28" s="46" t="n"/>
      <c r="D28" s="46" t="n"/>
      <c r="E28" s="46" t="n"/>
      <c r="F28" s="45" t="n"/>
      <c r="G28" s="34" t="n"/>
      <c r="H28" s="34" t="n"/>
      <c r="I28" s="34" t="n"/>
    </row>
    <row r="29" ht="22" customHeight="1">
      <c r="A29" s="6" t="inlineStr">
        <is>
          <t>再下請負人の専門技術者の氏名</t>
        </is>
      </c>
      <c r="B29" s="23" t="str">
        <f>IFERROR(IF(INDEX('施工体制台帳'!$W$5:$W$34,MATCH(B13,'施工体制台帳'!$D$5:$D$34,0))="","",INDEX('施工体制台帳'!$W$5:$W$34,MATCH(B13,'施工体制台帳'!$D$5:$D$34,0))),"")</f>
        <v/>
      </c>
      <c r="C29" s="46" t="n"/>
      <c r="D29" s="46" t="n"/>
      <c r="E29" s="46" t="n"/>
      <c r="F29" s="45" t="n"/>
      <c r="G29" s="34" t="n"/>
      <c r="H29" s="34" t="n"/>
      <c r="I29" s="34" t="n"/>
    </row>
    <row r="30" ht="22" customHeight="1">
      <c r="A30" s="6" t="inlineStr">
        <is>
          <t>再下請負人の専門技術者の管理する工事の内容</t>
        </is>
      </c>
      <c r="B30" s="23" t="str">
        <f>IFERROR(IF(INDEX('施工体制台帳'!$X$5:$X$34,MATCH(B13,'施工体制台帳'!$D$5:$D$34,0))="","",INDEX('施工体制台帳'!$X$5:$X$34,MATCH(B13,'施工体制台帳'!$D$5:$D$34,0))),"")</f>
        <v/>
      </c>
      <c r="C30" s="46" t="n"/>
      <c r="D30" s="46" t="n"/>
      <c r="E30" s="46" t="n"/>
      <c r="F30" s="45" t="n"/>
      <c r="G30" s="34" t="n"/>
      <c r="H30" s="34" t="n"/>
      <c r="I30" s="34" t="n"/>
    </row>
    <row r="31" ht="22" customHeight="1">
      <c r="A31" s="6" t="inlineStr">
        <is>
          <t>再下請負人の専門技術者の資格</t>
        </is>
      </c>
      <c r="B31" s="23" t="str">
        <f>IFERROR(IF(INDEX('施工体制台帳'!$Y$5:$Y$34,MATCH(B13,'施工体制台帳'!$D$5:$D$34,0))="","",INDEX('施工体制台帳'!$Y$5:$Y$34,MATCH(B13,'施工体制台帳'!$D$5:$D$34,0))),"")</f>
        <v/>
      </c>
      <c r="C31" s="46" t="n"/>
      <c r="D31" s="46" t="n"/>
      <c r="E31" s="46" t="n"/>
      <c r="F31" s="45" t="n"/>
      <c r="G31" s="34" t="n"/>
      <c r="H31" s="34" t="n"/>
      <c r="I31" s="34" t="n"/>
    </row>
    <row r="32" ht="22" customHeight="1">
      <c r="A32" s="6" t="inlineStr">
        <is>
          <t>再下請負人の一号特定技能外国人の従事</t>
        </is>
      </c>
      <c r="B32" s="23" t="str">
        <f>IFERROR(IF(INDEX('施工体制台帳'!$AB$5:$AB$34,MATCH(B13,'施工体制台帳'!$D$5:$D$34,0))="","",INDEX('施工体制台帳'!$AB$5:$AB$34,MATCH(B13,'施工体制台帳'!$D$5:$D$34,0))),"")</f>
        <v/>
      </c>
      <c r="C32" s="46" t="n"/>
      <c r="D32" s="46" t="n"/>
      <c r="E32" s="46" t="n"/>
      <c r="F32" s="45" t="n"/>
      <c r="G32" s="34" t="n"/>
      <c r="H32" s="34" t="n"/>
      <c r="I32" s="34" t="n"/>
    </row>
    <row r="33" ht="22" customHeight="1">
      <c r="A33" s="6" t="inlineStr">
        <is>
          <t>再下請負人の外国人技能実習生の従事</t>
        </is>
      </c>
      <c r="B33" s="23" t="str">
        <f>IFERROR(IF(INDEX('施工体制台帳'!$AC$5:$AC$34,MATCH(B13,'施工体制台帳'!$D$5:$D$34,0))="","",INDEX('施工体制台帳'!$AC$5:$AC$34,MATCH(B13,'施工体制台帳'!$D$5:$D$34,0))),"")</f>
        <v/>
      </c>
      <c r="C33" s="46" t="n"/>
      <c r="D33" s="46" t="n"/>
      <c r="E33" s="46" t="n"/>
      <c r="F33" s="45" t="n"/>
      <c r="G33" s="34" t="n"/>
      <c r="H33" s="34" t="n"/>
      <c r="I33" s="34" t="n"/>
    </row>
    <row r="34" ht="20" customHeight="1">
      <c r="A34" s="2" t="inlineStr">
        <is>
          <t>添付書類（規則14条の4第3項）</t>
        </is>
      </c>
      <c r="B34" s="46" t="n"/>
      <c r="C34" s="46" t="n"/>
      <c r="D34" s="46" t="n"/>
      <c r="E34" s="46" t="n"/>
      <c r="F34" s="46" t="n"/>
      <c r="G34" s="46" t="n"/>
      <c r="H34" s="46" t="n"/>
      <c r="I34" s="45" t="n"/>
    </row>
    <row r="35" ht="22" customHeight="1">
      <c r="A35" s="6" t="inlineStr">
        <is>
          <t>再下請負人との請負契約書面（法第19条第1項）の写し</t>
        </is>
      </c>
      <c r="B35" s="9" t="n"/>
      <c r="C35" s="46" t="n"/>
      <c r="D35" s="46" t="n"/>
      <c r="E35" s="46" t="n"/>
      <c r="F35" s="45" t="n"/>
      <c r="G35" s="34" t="n"/>
      <c r="H35" s="34" t="n"/>
      <c r="I35" s="34" t="n"/>
    </row>
    <row r="36" ht="20" customHeight="1">
      <c r="A36" s="2" t="inlineStr">
        <is>
          <t>再下請負人の従事者（作業員名簿のうち、所属会社が再下請負人の人。最大15人）</t>
        </is>
      </c>
      <c r="B36" s="46" t="n"/>
      <c r="C36" s="46" t="n"/>
      <c r="D36" s="46" t="n"/>
      <c r="E36" s="46" t="n"/>
      <c r="F36" s="46" t="n"/>
      <c r="G36" s="46" t="n"/>
      <c r="H36" s="46" t="n"/>
      <c r="I36" s="45" t="n"/>
    </row>
    <row r="37" ht="44" customHeight="1">
      <c r="A37" s="15" t="inlineStr">
        <is>
          <t>(1)氏名</t>
        </is>
      </c>
      <c r="B37" s="15" t="inlineStr">
        <is>
          <t>(1)生年月日</t>
        </is>
      </c>
      <c r="C37" s="15" t="inlineStr">
        <is>
          <t>(1)年齢</t>
        </is>
      </c>
      <c r="D37" s="15" t="inlineStr">
        <is>
          <t>(2)職種</t>
        </is>
      </c>
      <c r="E37" s="15" t="inlineStr">
        <is>
          <t>(3)健康保険</t>
        </is>
      </c>
      <c r="F37" s="15" t="inlineStr">
        <is>
          <t>(3)年金保険</t>
        </is>
      </c>
      <c r="G37" s="15" t="inlineStr">
        <is>
          <t>(3)雇用保険</t>
        </is>
      </c>
      <c r="H37" s="15" t="inlineStr">
        <is>
          <t>(4)中小企業退職金共済法の被共済者か</t>
        </is>
      </c>
      <c r="I37" s="34" t="n"/>
    </row>
    <row r="38" ht="22" customHeight="1">
      <c r="A38" s="22" t="str">
        <f>IFERROR(IF(INDEX('作業員名簿'!$C$5:$C$44,MATCH(B13&amp;"|"&amp;1,'作業員名簿'!$S$5:$S$44,0))="","",INDEX('作業員名簿'!$C$5:$C$44,MATCH(B13&amp;"|"&amp;1,'作業員名簿'!$S$5:$S$44,0))),"")</f>
        <v/>
      </c>
      <c r="B38" s="25" t="str">
        <f>IFERROR(IF(INDEX('作業員名簿'!$E$5:$E$44,MATCH(B13&amp;"|"&amp;1,'作業員名簿'!$S$5:$S$44,0))="","",INDEX('作業員名簿'!$E$5:$E$44,MATCH(B13&amp;"|"&amp;1,'作業員名簿'!$S$5:$S$44,0))),"")</f>
        <v/>
      </c>
      <c r="C38" s="21" t="str">
        <f>IFERROR(IF(INDEX('作業員名簿'!$F$5:$F$44,MATCH(B13&amp;"|"&amp;1,'作業員名簿'!$S$5:$S$44,0))="","",INDEX('作業員名簿'!$F$5:$F$44,MATCH(B13&amp;"|"&amp;1,'作業員名簿'!$S$5:$S$44,0))),"")</f>
        <v/>
      </c>
      <c r="D38" s="22" t="str">
        <f>IFERROR(IF(INDEX('作業員名簿'!$G$5:$G$44,MATCH(B13&amp;"|"&amp;1,'作業員名簿'!$S$5:$S$44,0))="","",INDEX('作業員名簿'!$G$5:$G$44,MATCH(B13&amp;"|"&amp;1,'作業員名簿'!$S$5:$S$44,0))),"")</f>
        <v/>
      </c>
      <c r="E38" s="22" t="str">
        <f>IFERROR(IF(INDEX('作業員名簿'!$H$5:$H$44,MATCH(B13&amp;"|"&amp;1,'作業員名簿'!$S$5:$S$44,0))="","",INDEX('作業員名簿'!$H$5:$H$44,MATCH(B13&amp;"|"&amp;1,'作業員名簿'!$S$5:$S$44,0))),"")</f>
        <v/>
      </c>
      <c r="F38" s="22" t="str">
        <f>IFERROR(IF(INDEX('作業員名簿'!$I$5:$I$44,MATCH(B13&amp;"|"&amp;1,'作業員名簿'!$S$5:$S$44,0))="","",INDEX('作業員名簿'!$I$5:$I$44,MATCH(B13&amp;"|"&amp;1,'作業員名簿'!$S$5:$S$44,0))),"")</f>
        <v/>
      </c>
      <c r="G38" s="22" t="str">
        <f>IFERROR(IF(INDEX('作業員名簿'!$J$5:$J$44,MATCH(B13&amp;"|"&amp;1,'作業員名簿'!$S$5:$S$44,0))="","",INDEX('作業員名簿'!$J$5:$J$44,MATCH(B13&amp;"|"&amp;1,'作業員名簿'!$S$5:$S$44,0))),"")</f>
        <v/>
      </c>
      <c r="H38" s="22" t="str">
        <f>IFERROR(IF(INDEX('作業員名簿'!$K$5:$K$44,MATCH(B13&amp;"|"&amp;1,'作業員名簿'!$S$5:$S$44,0))="","",INDEX('作業員名簿'!$K$5:$K$44,MATCH(B13&amp;"|"&amp;1,'作業員名簿'!$S$5:$S$44,0))),"")</f>
        <v/>
      </c>
      <c r="I38" s="34" t="n"/>
    </row>
    <row r="39" ht="22" customHeight="1">
      <c r="A39" s="22" t="str">
        <f>IFERROR(IF(INDEX('作業員名簿'!$C$5:$C$44,MATCH(B13&amp;"|"&amp;2,'作業員名簿'!$S$5:$S$44,0))="","",INDEX('作業員名簿'!$C$5:$C$44,MATCH(B13&amp;"|"&amp;2,'作業員名簿'!$S$5:$S$44,0))),"")</f>
        <v/>
      </c>
      <c r="B39" s="25" t="str">
        <f>IFERROR(IF(INDEX('作業員名簿'!$E$5:$E$44,MATCH(B13&amp;"|"&amp;2,'作業員名簿'!$S$5:$S$44,0))="","",INDEX('作業員名簿'!$E$5:$E$44,MATCH(B13&amp;"|"&amp;2,'作業員名簿'!$S$5:$S$44,0))),"")</f>
        <v/>
      </c>
      <c r="C39" s="21" t="str">
        <f>IFERROR(IF(INDEX('作業員名簿'!$F$5:$F$44,MATCH(B13&amp;"|"&amp;2,'作業員名簿'!$S$5:$S$44,0))="","",INDEX('作業員名簿'!$F$5:$F$44,MATCH(B13&amp;"|"&amp;2,'作業員名簿'!$S$5:$S$44,0))),"")</f>
        <v/>
      </c>
      <c r="D39" s="22" t="str">
        <f>IFERROR(IF(INDEX('作業員名簿'!$G$5:$G$44,MATCH(B13&amp;"|"&amp;2,'作業員名簿'!$S$5:$S$44,0))="","",INDEX('作業員名簿'!$G$5:$G$44,MATCH(B13&amp;"|"&amp;2,'作業員名簿'!$S$5:$S$44,0))),"")</f>
        <v/>
      </c>
      <c r="E39" s="22" t="str">
        <f>IFERROR(IF(INDEX('作業員名簿'!$H$5:$H$44,MATCH(B13&amp;"|"&amp;2,'作業員名簿'!$S$5:$S$44,0))="","",INDEX('作業員名簿'!$H$5:$H$44,MATCH(B13&amp;"|"&amp;2,'作業員名簿'!$S$5:$S$44,0))),"")</f>
        <v/>
      </c>
      <c r="F39" s="22" t="str">
        <f>IFERROR(IF(INDEX('作業員名簿'!$I$5:$I$44,MATCH(B13&amp;"|"&amp;2,'作業員名簿'!$S$5:$S$44,0))="","",INDEX('作業員名簿'!$I$5:$I$44,MATCH(B13&amp;"|"&amp;2,'作業員名簿'!$S$5:$S$44,0))),"")</f>
        <v/>
      </c>
      <c r="G39" s="22" t="str">
        <f>IFERROR(IF(INDEX('作業員名簿'!$J$5:$J$44,MATCH(B13&amp;"|"&amp;2,'作業員名簿'!$S$5:$S$44,0))="","",INDEX('作業員名簿'!$J$5:$J$44,MATCH(B13&amp;"|"&amp;2,'作業員名簿'!$S$5:$S$44,0))),"")</f>
        <v/>
      </c>
      <c r="H39" s="22" t="str">
        <f>IFERROR(IF(INDEX('作業員名簿'!$K$5:$K$44,MATCH(B13&amp;"|"&amp;2,'作業員名簿'!$S$5:$S$44,0))="","",INDEX('作業員名簿'!$K$5:$K$44,MATCH(B13&amp;"|"&amp;2,'作業員名簿'!$S$5:$S$44,0))),"")</f>
        <v/>
      </c>
      <c r="I39" s="34" t="n"/>
    </row>
    <row r="40" ht="22" customHeight="1">
      <c r="A40" s="22" t="str">
        <f>IFERROR(IF(INDEX('作業員名簿'!$C$5:$C$44,MATCH(B13&amp;"|"&amp;3,'作業員名簿'!$S$5:$S$44,0))="","",INDEX('作業員名簿'!$C$5:$C$44,MATCH(B13&amp;"|"&amp;3,'作業員名簿'!$S$5:$S$44,0))),"")</f>
        <v/>
      </c>
      <c r="B40" s="25" t="str">
        <f>IFERROR(IF(INDEX('作業員名簿'!$E$5:$E$44,MATCH(B13&amp;"|"&amp;3,'作業員名簿'!$S$5:$S$44,0))="","",INDEX('作業員名簿'!$E$5:$E$44,MATCH(B13&amp;"|"&amp;3,'作業員名簿'!$S$5:$S$44,0))),"")</f>
        <v/>
      </c>
      <c r="C40" s="21" t="str">
        <f>IFERROR(IF(INDEX('作業員名簿'!$F$5:$F$44,MATCH(B13&amp;"|"&amp;3,'作業員名簿'!$S$5:$S$44,0))="","",INDEX('作業員名簿'!$F$5:$F$44,MATCH(B13&amp;"|"&amp;3,'作業員名簿'!$S$5:$S$44,0))),"")</f>
        <v/>
      </c>
      <c r="D40" s="22" t="str">
        <f>IFERROR(IF(INDEX('作業員名簿'!$G$5:$G$44,MATCH(B13&amp;"|"&amp;3,'作業員名簿'!$S$5:$S$44,0))="","",INDEX('作業員名簿'!$G$5:$G$44,MATCH(B13&amp;"|"&amp;3,'作業員名簿'!$S$5:$S$44,0))),"")</f>
        <v/>
      </c>
      <c r="E40" s="22" t="str">
        <f>IFERROR(IF(INDEX('作業員名簿'!$H$5:$H$44,MATCH(B13&amp;"|"&amp;3,'作業員名簿'!$S$5:$S$44,0))="","",INDEX('作業員名簿'!$H$5:$H$44,MATCH(B13&amp;"|"&amp;3,'作業員名簿'!$S$5:$S$44,0))),"")</f>
        <v/>
      </c>
      <c r="F40" s="22" t="str">
        <f>IFERROR(IF(INDEX('作業員名簿'!$I$5:$I$44,MATCH(B13&amp;"|"&amp;3,'作業員名簿'!$S$5:$S$44,0))="","",INDEX('作業員名簿'!$I$5:$I$44,MATCH(B13&amp;"|"&amp;3,'作業員名簿'!$S$5:$S$44,0))),"")</f>
        <v/>
      </c>
      <c r="G40" s="22" t="str">
        <f>IFERROR(IF(INDEX('作業員名簿'!$J$5:$J$44,MATCH(B13&amp;"|"&amp;3,'作業員名簿'!$S$5:$S$44,0))="","",INDEX('作業員名簿'!$J$5:$J$44,MATCH(B13&amp;"|"&amp;3,'作業員名簿'!$S$5:$S$44,0))),"")</f>
        <v/>
      </c>
      <c r="H40" s="22" t="str">
        <f>IFERROR(IF(INDEX('作業員名簿'!$K$5:$K$44,MATCH(B13&amp;"|"&amp;3,'作業員名簿'!$S$5:$S$44,0))="","",INDEX('作業員名簿'!$K$5:$K$44,MATCH(B13&amp;"|"&amp;3,'作業員名簿'!$S$5:$S$44,0))),"")</f>
        <v/>
      </c>
      <c r="I40" s="34" t="n"/>
    </row>
    <row r="41" ht="22" customHeight="1">
      <c r="A41" s="22" t="str">
        <f>IFERROR(IF(INDEX('作業員名簿'!$C$5:$C$44,MATCH(B13&amp;"|"&amp;4,'作業員名簿'!$S$5:$S$44,0))="","",INDEX('作業員名簿'!$C$5:$C$44,MATCH(B13&amp;"|"&amp;4,'作業員名簿'!$S$5:$S$44,0))),"")</f>
        <v/>
      </c>
      <c r="B41" s="25" t="str">
        <f>IFERROR(IF(INDEX('作業員名簿'!$E$5:$E$44,MATCH(B13&amp;"|"&amp;4,'作業員名簿'!$S$5:$S$44,0))="","",INDEX('作業員名簿'!$E$5:$E$44,MATCH(B13&amp;"|"&amp;4,'作業員名簿'!$S$5:$S$44,0))),"")</f>
        <v/>
      </c>
      <c r="C41" s="21" t="str">
        <f>IFERROR(IF(INDEX('作業員名簿'!$F$5:$F$44,MATCH(B13&amp;"|"&amp;4,'作業員名簿'!$S$5:$S$44,0))="","",INDEX('作業員名簿'!$F$5:$F$44,MATCH(B13&amp;"|"&amp;4,'作業員名簿'!$S$5:$S$44,0))),"")</f>
        <v/>
      </c>
      <c r="D41" s="22" t="str">
        <f>IFERROR(IF(INDEX('作業員名簿'!$G$5:$G$44,MATCH(B13&amp;"|"&amp;4,'作業員名簿'!$S$5:$S$44,0))="","",INDEX('作業員名簿'!$G$5:$G$44,MATCH(B13&amp;"|"&amp;4,'作業員名簿'!$S$5:$S$44,0))),"")</f>
        <v/>
      </c>
      <c r="E41" s="22" t="str">
        <f>IFERROR(IF(INDEX('作業員名簿'!$H$5:$H$44,MATCH(B13&amp;"|"&amp;4,'作業員名簿'!$S$5:$S$44,0))="","",INDEX('作業員名簿'!$H$5:$H$44,MATCH(B13&amp;"|"&amp;4,'作業員名簿'!$S$5:$S$44,0))),"")</f>
        <v/>
      </c>
      <c r="F41" s="22" t="str">
        <f>IFERROR(IF(INDEX('作業員名簿'!$I$5:$I$44,MATCH(B13&amp;"|"&amp;4,'作業員名簿'!$S$5:$S$44,0))="","",INDEX('作業員名簿'!$I$5:$I$44,MATCH(B13&amp;"|"&amp;4,'作業員名簿'!$S$5:$S$44,0))),"")</f>
        <v/>
      </c>
      <c r="G41" s="22" t="str">
        <f>IFERROR(IF(INDEX('作業員名簿'!$J$5:$J$44,MATCH(B13&amp;"|"&amp;4,'作業員名簿'!$S$5:$S$44,0))="","",INDEX('作業員名簿'!$J$5:$J$44,MATCH(B13&amp;"|"&amp;4,'作業員名簿'!$S$5:$S$44,0))),"")</f>
        <v/>
      </c>
      <c r="H41" s="22" t="str">
        <f>IFERROR(IF(INDEX('作業員名簿'!$K$5:$K$44,MATCH(B13&amp;"|"&amp;4,'作業員名簿'!$S$5:$S$44,0))="","",INDEX('作業員名簿'!$K$5:$K$44,MATCH(B13&amp;"|"&amp;4,'作業員名簿'!$S$5:$S$44,0))),"")</f>
        <v/>
      </c>
      <c r="I41" s="34" t="n"/>
    </row>
    <row r="42" ht="22" customHeight="1">
      <c r="A42" s="22" t="str">
        <f>IFERROR(IF(INDEX('作業員名簿'!$C$5:$C$44,MATCH(B13&amp;"|"&amp;5,'作業員名簿'!$S$5:$S$44,0))="","",INDEX('作業員名簿'!$C$5:$C$44,MATCH(B13&amp;"|"&amp;5,'作業員名簿'!$S$5:$S$44,0))),"")</f>
        <v/>
      </c>
      <c r="B42" s="25" t="str">
        <f>IFERROR(IF(INDEX('作業員名簿'!$E$5:$E$44,MATCH(B13&amp;"|"&amp;5,'作業員名簿'!$S$5:$S$44,0))="","",INDEX('作業員名簿'!$E$5:$E$44,MATCH(B13&amp;"|"&amp;5,'作業員名簿'!$S$5:$S$44,0))),"")</f>
        <v/>
      </c>
      <c r="C42" s="21" t="str">
        <f>IFERROR(IF(INDEX('作業員名簿'!$F$5:$F$44,MATCH(B13&amp;"|"&amp;5,'作業員名簿'!$S$5:$S$44,0))="","",INDEX('作業員名簿'!$F$5:$F$44,MATCH(B13&amp;"|"&amp;5,'作業員名簿'!$S$5:$S$44,0))),"")</f>
        <v/>
      </c>
      <c r="D42" s="22" t="str">
        <f>IFERROR(IF(INDEX('作業員名簿'!$G$5:$G$44,MATCH(B13&amp;"|"&amp;5,'作業員名簿'!$S$5:$S$44,0))="","",INDEX('作業員名簿'!$G$5:$G$44,MATCH(B13&amp;"|"&amp;5,'作業員名簿'!$S$5:$S$44,0))),"")</f>
        <v/>
      </c>
      <c r="E42" s="22" t="str">
        <f>IFERROR(IF(INDEX('作業員名簿'!$H$5:$H$44,MATCH(B13&amp;"|"&amp;5,'作業員名簿'!$S$5:$S$44,0))="","",INDEX('作業員名簿'!$H$5:$H$44,MATCH(B13&amp;"|"&amp;5,'作業員名簿'!$S$5:$S$44,0))),"")</f>
        <v/>
      </c>
      <c r="F42" s="22" t="str">
        <f>IFERROR(IF(INDEX('作業員名簿'!$I$5:$I$44,MATCH(B13&amp;"|"&amp;5,'作業員名簿'!$S$5:$S$44,0))="","",INDEX('作業員名簿'!$I$5:$I$44,MATCH(B13&amp;"|"&amp;5,'作業員名簿'!$S$5:$S$44,0))),"")</f>
        <v/>
      </c>
      <c r="G42" s="22" t="str">
        <f>IFERROR(IF(INDEX('作業員名簿'!$J$5:$J$44,MATCH(B13&amp;"|"&amp;5,'作業員名簿'!$S$5:$S$44,0))="","",INDEX('作業員名簿'!$J$5:$J$44,MATCH(B13&amp;"|"&amp;5,'作業員名簿'!$S$5:$S$44,0))),"")</f>
        <v/>
      </c>
      <c r="H42" s="22" t="str">
        <f>IFERROR(IF(INDEX('作業員名簿'!$K$5:$K$44,MATCH(B13&amp;"|"&amp;5,'作業員名簿'!$S$5:$S$44,0))="","",INDEX('作業員名簿'!$K$5:$K$44,MATCH(B13&amp;"|"&amp;5,'作業員名簿'!$S$5:$S$44,0))),"")</f>
        <v/>
      </c>
      <c r="I42" s="34" t="n"/>
    </row>
    <row r="43" ht="22" customHeight="1">
      <c r="A43" s="22" t="str">
        <f>IFERROR(IF(INDEX('作業員名簿'!$C$5:$C$44,MATCH(B13&amp;"|"&amp;6,'作業員名簿'!$S$5:$S$44,0))="","",INDEX('作業員名簿'!$C$5:$C$44,MATCH(B13&amp;"|"&amp;6,'作業員名簿'!$S$5:$S$44,0))),"")</f>
        <v/>
      </c>
      <c r="B43" s="25" t="str">
        <f>IFERROR(IF(INDEX('作業員名簿'!$E$5:$E$44,MATCH(B13&amp;"|"&amp;6,'作業員名簿'!$S$5:$S$44,0))="","",INDEX('作業員名簿'!$E$5:$E$44,MATCH(B13&amp;"|"&amp;6,'作業員名簿'!$S$5:$S$44,0))),"")</f>
        <v/>
      </c>
      <c r="C43" s="21" t="str">
        <f>IFERROR(IF(INDEX('作業員名簿'!$F$5:$F$44,MATCH(B13&amp;"|"&amp;6,'作業員名簿'!$S$5:$S$44,0))="","",INDEX('作業員名簿'!$F$5:$F$44,MATCH(B13&amp;"|"&amp;6,'作業員名簿'!$S$5:$S$44,0))),"")</f>
        <v/>
      </c>
      <c r="D43" s="22" t="str">
        <f>IFERROR(IF(INDEX('作業員名簿'!$G$5:$G$44,MATCH(B13&amp;"|"&amp;6,'作業員名簿'!$S$5:$S$44,0))="","",INDEX('作業員名簿'!$G$5:$G$44,MATCH(B13&amp;"|"&amp;6,'作業員名簿'!$S$5:$S$44,0))),"")</f>
        <v/>
      </c>
      <c r="E43" s="22" t="str">
        <f>IFERROR(IF(INDEX('作業員名簿'!$H$5:$H$44,MATCH(B13&amp;"|"&amp;6,'作業員名簿'!$S$5:$S$44,0))="","",INDEX('作業員名簿'!$H$5:$H$44,MATCH(B13&amp;"|"&amp;6,'作業員名簿'!$S$5:$S$44,0))),"")</f>
        <v/>
      </c>
      <c r="F43" s="22" t="str">
        <f>IFERROR(IF(INDEX('作業員名簿'!$I$5:$I$44,MATCH(B13&amp;"|"&amp;6,'作業員名簿'!$S$5:$S$44,0))="","",INDEX('作業員名簿'!$I$5:$I$44,MATCH(B13&amp;"|"&amp;6,'作業員名簿'!$S$5:$S$44,0))),"")</f>
        <v/>
      </c>
      <c r="G43" s="22" t="str">
        <f>IFERROR(IF(INDEX('作業員名簿'!$J$5:$J$44,MATCH(B13&amp;"|"&amp;6,'作業員名簿'!$S$5:$S$44,0))="","",INDEX('作業員名簿'!$J$5:$J$44,MATCH(B13&amp;"|"&amp;6,'作業員名簿'!$S$5:$S$44,0))),"")</f>
        <v/>
      </c>
      <c r="H43" s="22" t="str">
        <f>IFERROR(IF(INDEX('作業員名簿'!$K$5:$K$44,MATCH(B13&amp;"|"&amp;6,'作業員名簿'!$S$5:$S$44,0))="","",INDEX('作業員名簿'!$K$5:$K$44,MATCH(B13&amp;"|"&amp;6,'作業員名簿'!$S$5:$S$44,0))),"")</f>
        <v/>
      </c>
      <c r="I43" s="34" t="n"/>
    </row>
    <row r="44" ht="22" customHeight="1">
      <c r="A44" s="22" t="str">
        <f>IFERROR(IF(INDEX('作業員名簿'!$C$5:$C$44,MATCH(B13&amp;"|"&amp;7,'作業員名簿'!$S$5:$S$44,0))="","",INDEX('作業員名簿'!$C$5:$C$44,MATCH(B13&amp;"|"&amp;7,'作業員名簿'!$S$5:$S$44,0))),"")</f>
        <v/>
      </c>
      <c r="B44" s="25" t="str">
        <f>IFERROR(IF(INDEX('作業員名簿'!$E$5:$E$44,MATCH(B13&amp;"|"&amp;7,'作業員名簿'!$S$5:$S$44,0))="","",INDEX('作業員名簿'!$E$5:$E$44,MATCH(B13&amp;"|"&amp;7,'作業員名簿'!$S$5:$S$44,0))),"")</f>
        <v/>
      </c>
      <c r="C44" s="21" t="str">
        <f>IFERROR(IF(INDEX('作業員名簿'!$F$5:$F$44,MATCH(B13&amp;"|"&amp;7,'作業員名簿'!$S$5:$S$44,0))="","",INDEX('作業員名簿'!$F$5:$F$44,MATCH(B13&amp;"|"&amp;7,'作業員名簿'!$S$5:$S$44,0))),"")</f>
        <v/>
      </c>
      <c r="D44" s="22" t="str">
        <f>IFERROR(IF(INDEX('作業員名簿'!$G$5:$G$44,MATCH(B13&amp;"|"&amp;7,'作業員名簿'!$S$5:$S$44,0))="","",INDEX('作業員名簿'!$G$5:$G$44,MATCH(B13&amp;"|"&amp;7,'作業員名簿'!$S$5:$S$44,0))),"")</f>
        <v/>
      </c>
      <c r="E44" s="22" t="str">
        <f>IFERROR(IF(INDEX('作業員名簿'!$H$5:$H$44,MATCH(B13&amp;"|"&amp;7,'作業員名簿'!$S$5:$S$44,0))="","",INDEX('作業員名簿'!$H$5:$H$44,MATCH(B13&amp;"|"&amp;7,'作業員名簿'!$S$5:$S$44,0))),"")</f>
        <v/>
      </c>
      <c r="F44" s="22" t="str">
        <f>IFERROR(IF(INDEX('作業員名簿'!$I$5:$I$44,MATCH(B13&amp;"|"&amp;7,'作業員名簿'!$S$5:$S$44,0))="","",INDEX('作業員名簿'!$I$5:$I$44,MATCH(B13&amp;"|"&amp;7,'作業員名簿'!$S$5:$S$44,0))),"")</f>
        <v/>
      </c>
      <c r="G44" s="22" t="str">
        <f>IFERROR(IF(INDEX('作業員名簿'!$J$5:$J$44,MATCH(B13&amp;"|"&amp;7,'作業員名簿'!$S$5:$S$44,0))="","",INDEX('作業員名簿'!$J$5:$J$44,MATCH(B13&amp;"|"&amp;7,'作業員名簿'!$S$5:$S$44,0))),"")</f>
        <v/>
      </c>
      <c r="H44" s="22" t="str">
        <f>IFERROR(IF(INDEX('作業員名簿'!$K$5:$K$44,MATCH(B13&amp;"|"&amp;7,'作業員名簿'!$S$5:$S$44,0))="","",INDEX('作業員名簿'!$K$5:$K$44,MATCH(B13&amp;"|"&amp;7,'作業員名簿'!$S$5:$S$44,0))),"")</f>
        <v/>
      </c>
      <c r="I44" s="34" t="n"/>
    </row>
    <row r="45" ht="22" customHeight="1">
      <c r="A45" s="22" t="str">
        <f>IFERROR(IF(INDEX('作業員名簿'!$C$5:$C$44,MATCH(B13&amp;"|"&amp;8,'作業員名簿'!$S$5:$S$44,0))="","",INDEX('作業員名簿'!$C$5:$C$44,MATCH(B13&amp;"|"&amp;8,'作業員名簿'!$S$5:$S$44,0))),"")</f>
        <v/>
      </c>
      <c r="B45" s="25" t="str">
        <f>IFERROR(IF(INDEX('作業員名簿'!$E$5:$E$44,MATCH(B13&amp;"|"&amp;8,'作業員名簿'!$S$5:$S$44,0))="","",INDEX('作業員名簿'!$E$5:$E$44,MATCH(B13&amp;"|"&amp;8,'作業員名簿'!$S$5:$S$44,0))),"")</f>
        <v/>
      </c>
      <c r="C45" s="21" t="str">
        <f>IFERROR(IF(INDEX('作業員名簿'!$F$5:$F$44,MATCH(B13&amp;"|"&amp;8,'作業員名簿'!$S$5:$S$44,0))="","",INDEX('作業員名簿'!$F$5:$F$44,MATCH(B13&amp;"|"&amp;8,'作業員名簿'!$S$5:$S$44,0))),"")</f>
        <v/>
      </c>
      <c r="D45" s="22" t="str">
        <f>IFERROR(IF(INDEX('作業員名簿'!$G$5:$G$44,MATCH(B13&amp;"|"&amp;8,'作業員名簿'!$S$5:$S$44,0))="","",INDEX('作業員名簿'!$G$5:$G$44,MATCH(B13&amp;"|"&amp;8,'作業員名簿'!$S$5:$S$44,0))),"")</f>
        <v/>
      </c>
      <c r="E45" s="22" t="str">
        <f>IFERROR(IF(INDEX('作業員名簿'!$H$5:$H$44,MATCH(B13&amp;"|"&amp;8,'作業員名簿'!$S$5:$S$44,0))="","",INDEX('作業員名簿'!$H$5:$H$44,MATCH(B13&amp;"|"&amp;8,'作業員名簿'!$S$5:$S$44,0))),"")</f>
        <v/>
      </c>
      <c r="F45" s="22" t="str">
        <f>IFERROR(IF(INDEX('作業員名簿'!$I$5:$I$44,MATCH(B13&amp;"|"&amp;8,'作業員名簿'!$S$5:$S$44,0))="","",INDEX('作業員名簿'!$I$5:$I$44,MATCH(B13&amp;"|"&amp;8,'作業員名簿'!$S$5:$S$44,0))),"")</f>
        <v/>
      </c>
      <c r="G45" s="22" t="str">
        <f>IFERROR(IF(INDEX('作業員名簿'!$J$5:$J$44,MATCH(B13&amp;"|"&amp;8,'作業員名簿'!$S$5:$S$44,0))="","",INDEX('作業員名簿'!$J$5:$J$44,MATCH(B13&amp;"|"&amp;8,'作業員名簿'!$S$5:$S$44,0))),"")</f>
        <v/>
      </c>
      <c r="H45" s="22" t="str">
        <f>IFERROR(IF(INDEX('作業員名簿'!$K$5:$K$44,MATCH(B13&amp;"|"&amp;8,'作業員名簿'!$S$5:$S$44,0))="","",INDEX('作業員名簿'!$K$5:$K$44,MATCH(B13&amp;"|"&amp;8,'作業員名簿'!$S$5:$S$44,0))),"")</f>
        <v/>
      </c>
      <c r="I45" s="34" t="n"/>
    </row>
    <row r="46" ht="22" customHeight="1">
      <c r="A46" s="22" t="str">
        <f>IFERROR(IF(INDEX('作業員名簿'!$C$5:$C$44,MATCH(B13&amp;"|"&amp;9,'作業員名簿'!$S$5:$S$44,0))="","",INDEX('作業員名簿'!$C$5:$C$44,MATCH(B13&amp;"|"&amp;9,'作業員名簿'!$S$5:$S$44,0))),"")</f>
        <v/>
      </c>
      <c r="B46" s="25" t="str">
        <f>IFERROR(IF(INDEX('作業員名簿'!$E$5:$E$44,MATCH(B13&amp;"|"&amp;9,'作業員名簿'!$S$5:$S$44,0))="","",INDEX('作業員名簿'!$E$5:$E$44,MATCH(B13&amp;"|"&amp;9,'作業員名簿'!$S$5:$S$44,0))),"")</f>
        <v/>
      </c>
      <c r="C46" s="21" t="str">
        <f>IFERROR(IF(INDEX('作業員名簿'!$F$5:$F$44,MATCH(B13&amp;"|"&amp;9,'作業員名簿'!$S$5:$S$44,0))="","",INDEX('作業員名簿'!$F$5:$F$44,MATCH(B13&amp;"|"&amp;9,'作業員名簿'!$S$5:$S$44,0))),"")</f>
        <v/>
      </c>
      <c r="D46" s="22" t="str">
        <f>IFERROR(IF(INDEX('作業員名簿'!$G$5:$G$44,MATCH(B13&amp;"|"&amp;9,'作業員名簿'!$S$5:$S$44,0))="","",INDEX('作業員名簿'!$G$5:$G$44,MATCH(B13&amp;"|"&amp;9,'作業員名簿'!$S$5:$S$44,0))),"")</f>
        <v/>
      </c>
      <c r="E46" s="22" t="str">
        <f>IFERROR(IF(INDEX('作業員名簿'!$H$5:$H$44,MATCH(B13&amp;"|"&amp;9,'作業員名簿'!$S$5:$S$44,0))="","",INDEX('作業員名簿'!$H$5:$H$44,MATCH(B13&amp;"|"&amp;9,'作業員名簿'!$S$5:$S$44,0))),"")</f>
        <v/>
      </c>
      <c r="F46" s="22" t="str">
        <f>IFERROR(IF(INDEX('作業員名簿'!$I$5:$I$44,MATCH(B13&amp;"|"&amp;9,'作業員名簿'!$S$5:$S$44,0))="","",INDEX('作業員名簿'!$I$5:$I$44,MATCH(B13&amp;"|"&amp;9,'作業員名簿'!$S$5:$S$44,0))),"")</f>
        <v/>
      </c>
      <c r="G46" s="22" t="str">
        <f>IFERROR(IF(INDEX('作業員名簿'!$J$5:$J$44,MATCH(B13&amp;"|"&amp;9,'作業員名簿'!$S$5:$S$44,0))="","",INDEX('作業員名簿'!$J$5:$J$44,MATCH(B13&amp;"|"&amp;9,'作業員名簿'!$S$5:$S$44,0))),"")</f>
        <v/>
      </c>
      <c r="H46" s="22" t="str">
        <f>IFERROR(IF(INDEX('作業員名簿'!$K$5:$K$44,MATCH(B13&amp;"|"&amp;9,'作業員名簿'!$S$5:$S$44,0))="","",INDEX('作業員名簿'!$K$5:$K$44,MATCH(B13&amp;"|"&amp;9,'作業員名簿'!$S$5:$S$44,0))),"")</f>
        <v/>
      </c>
      <c r="I46" s="34" t="n"/>
    </row>
    <row r="47" ht="22" customHeight="1">
      <c r="A47" s="22" t="str">
        <f>IFERROR(IF(INDEX('作業員名簿'!$C$5:$C$44,MATCH(B13&amp;"|"&amp;10,'作業員名簿'!$S$5:$S$44,0))="","",INDEX('作業員名簿'!$C$5:$C$44,MATCH(B13&amp;"|"&amp;10,'作業員名簿'!$S$5:$S$44,0))),"")</f>
        <v/>
      </c>
      <c r="B47" s="25" t="str">
        <f>IFERROR(IF(INDEX('作業員名簿'!$E$5:$E$44,MATCH(B13&amp;"|"&amp;10,'作業員名簿'!$S$5:$S$44,0))="","",INDEX('作業員名簿'!$E$5:$E$44,MATCH(B13&amp;"|"&amp;10,'作業員名簿'!$S$5:$S$44,0))),"")</f>
        <v/>
      </c>
      <c r="C47" s="21" t="str">
        <f>IFERROR(IF(INDEX('作業員名簿'!$F$5:$F$44,MATCH(B13&amp;"|"&amp;10,'作業員名簿'!$S$5:$S$44,0))="","",INDEX('作業員名簿'!$F$5:$F$44,MATCH(B13&amp;"|"&amp;10,'作業員名簿'!$S$5:$S$44,0))),"")</f>
        <v/>
      </c>
      <c r="D47" s="22" t="str">
        <f>IFERROR(IF(INDEX('作業員名簿'!$G$5:$G$44,MATCH(B13&amp;"|"&amp;10,'作業員名簿'!$S$5:$S$44,0))="","",INDEX('作業員名簿'!$G$5:$G$44,MATCH(B13&amp;"|"&amp;10,'作業員名簿'!$S$5:$S$44,0))),"")</f>
        <v/>
      </c>
      <c r="E47" s="22" t="str">
        <f>IFERROR(IF(INDEX('作業員名簿'!$H$5:$H$44,MATCH(B13&amp;"|"&amp;10,'作業員名簿'!$S$5:$S$44,0))="","",INDEX('作業員名簿'!$H$5:$H$44,MATCH(B13&amp;"|"&amp;10,'作業員名簿'!$S$5:$S$44,0))),"")</f>
        <v/>
      </c>
      <c r="F47" s="22" t="str">
        <f>IFERROR(IF(INDEX('作業員名簿'!$I$5:$I$44,MATCH(B13&amp;"|"&amp;10,'作業員名簿'!$S$5:$S$44,0))="","",INDEX('作業員名簿'!$I$5:$I$44,MATCH(B13&amp;"|"&amp;10,'作業員名簿'!$S$5:$S$44,0))),"")</f>
        <v/>
      </c>
      <c r="G47" s="22" t="str">
        <f>IFERROR(IF(INDEX('作業員名簿'!$J$5:$J$44,MATCH(B13&amp;"|"&amp;10,'作業員名簿'!$S$5:$S$44,0))="","",INDEX('作業員名簿'!$J$5:$J$44,MATCH(B13&amp;"|"&amp;10,'作業員名簿'!$S$5:$S$44,0))),"")</f>
        <v/>
      </c>
      <c r="H47" s="22" t="str">
        <f>IFERROR(IF(INDEX('作業員名簿'!$K$5:$K$44,MATCH(B13&amp;"|"&amp;10,'作業員名簿'!$S$5:$S$44,0))="","",INDEX('作業員名簿'!$K$5:$K$44,MATCH(B13&amp;"|"&amp;10,'作業員名簿'!$S$5:$S$44,0))),"")</f>
        <v/>
      </c>
      <c r="I47" s="34" t="n"/>
    </row>
    <row r="48" ht="22" customHeight="1">
      <c r="A48" s="22" t="str">
        <f>IFERROR(IF(INDEX('作業員名簿'!$C$5:$C$44,MATCH(B13&amp;"|"&amp;11,'作業員名簿'!$S$5:$S$44,0))="","",INDEX('作業員名簿'!$C$5:$C$44,MATCH(B13&amp;"|"&amp;11,'作業員名簿'!$S$5:$S$44,0))),"")</f>
        <v/>
      </c>
      <c r="B48" s="25" t="str">
        <f>IFERROR(IF(INDEX('作業員名簿'!$E$5:$E$44,MATCH(B13&amp;"|"&amp;11,'作業員名簿'!$S$5:$S$44,0))="","",INDEX('作業員名簿'!$E$5:$E$44,MATCH(B13&amp;"|"&amp;11,'作業員名簿'!$S$5:$S$44,0))),"")</f>
        <v/>
      </c>
      <c r="C48" s="21" t="str">
        <f>IFERROR(IF(INDEX('作業員名簿'!$F$5:$F$44,MATCH(B13&amp;"|"&amp;11,'作業員名簿'!$S$5:$S$44,0))="","",INDEX('作業員名簿'!$F$5:$F$44,MATCH(B13&amp;"|"&amp;11,'作業員名簿'!$S$5:$S$44,0))),"")</f>
        <v/>
      </c>
      <c r="D48" s="22" t="str">
        <f>IFERROR(IF(INDEX('作業員名簿'!$G$5:$G$44,MATCH(B13&amp;"|"&amp;11,'作業員名簿'!$S$5:$S$44,0))="","",INDEX('作業員名簿'!$G$5:$G$44,MATCH(B13&amp;"|"&amp;11,'作業員名簿'!$S$5:$S$44,0))),"")</f>
        <v/>
      </c>
      <c r="E48" s="22" t="str">
        <f>IFERROR(IF(INDEX('作業員名簿'!$H$5:$H$44,MATCH(B13&amp;"|"&amp;11,'作業員名簿'!$S$5:$S$44,0))="","",INDEX('作業員名簿'!$H$5:$H$44,MATCH(B13&amp;"|"&amp;11,'作業員名簿'!$S$5:$S$44,0))),"")</f>
        <v/>
      </c>
      <c r="F48" s="22" t="str">
        <f>IFERROR(IF(INDEX('作業員名簿'!$I$5:$I$44,MATCH(B13&amp;"|"&amp;11,'作業員名簿'!$S$5:$S$44,0))="","",INDEX('作業員名簿'!$I$5:$I$44,MATCH(B13&amp;"|"&amp;11,'作業員名簿'!$S$5:$S$44,0))),"")</f>
        <v/>
      </c>
      <c r="G48" s="22" t="str">
        <f>IFERROR(IF(INDEX('作業員名簿'!$J$5:$J$44,MATCH(B13&amp;"|"&amp;11,'作業員名簿'!$S$5:$S$44,0))="","",INDEX('作業員名簿'!$J$5:$J$44,MATCH(B13&amp;"|"&amp;11,'作業員名簿'!$S$5:$S$44,0))),"")</f>
        <v/>
      </c>
      <c r="H48" s="22" t="str">
        <f>IFERROR(IF(INDEX('作業員名簿'!$K$5:$K$44,MATCH(B13&amp;"|"&amp;11,'作業員名簿'!$S$5:$S$44,0))="","",INDEX('作業員名簿'!$K$5:$K$44,MATCH(B13&amp;"|"&amp;11,'作業員名簿'!$S$5:$S$44,0))),"")</f>
        <v/>
      </c>
      <c r="I48" s="34" t="n"/>
    </row>
    <row r="49" ht="22" customHeight="1">
      <c r="A49" s="22" t="str">
        <f>IFERROR(IF(INDEX('作業員名簿'!$C$5:$C$44,MATCH(B13&amp;"|"&amp;12,'作業員名簿'!$S$5:$S$44,0))="","",INDEX('作業員名簿'!$C$5:$C$44,MATCH(B13&amp;"|"&amp;12,'作業員名簿'!$S$5:$S$44,0))),"")</f>
        <v/>
      </c>
      <c r="B49" s="25" t="str">
        <f>IFERROR(IF(INDEX('作業員名簿'!$E$5:$E$44,MATCH(B13&amp;"|"&amp;12,'作業員名簿'!$S$5:$S$44,0))="","",INDEX('作業員名簿'!$E$5:$E$44,MATCH(B13&amp;"|"&amp;12,'作業員名簿'!$S$5:$S$44,0))),"")</f>
        <v/>
      </c>
      <c r="C49" s="21" t="str">
        <f>IFERROR(IF(INDEX('作業員名簿'!$F$5:$F$44,MATCH(B13&amp;"|"&amp;12,'作業員名簿'!$S$5:$S$44,0))="","",INDEX('作業員名簿'!$F$5:$F$44,MATCH(B13&amp;"|"&amp;12,'作業員名簿'!$S$5:$S$44,0))),"")</f>
        <v/>
      </c>
      <c r="D49" s="22" t="str">
        <f>IFERROR(IF(INDEX('作業員名簿'!$G$5:$G$44,MATCH(B13&amp;"|"&amp;12,'作業員名簿'!$S$5:$S$44,0))="","",INDEX('作業員名簿'!$G$5:$G$44,MATCH(B13&amp;"|"&amp;12,'作業員名簿'!$S$5:$S$44,0))),"")</f>
        <v/>
      </c>
      <c r="E49" s="22" t="str">
        <f>IFERROR(IF(INDEX('作業員名簿'!$H$5:$H$44,MATCH(B13&amp;"|"&amp;12,'作業員名簿'!$S$5:$S$44,0))="","",INDEX('作業員名簿'!$H$5:$H$44,MATCH(B13&amp;"|"&amp;12,'作業員名簿'!$S$5:$S$44,0))),"")</f>
        <v/>
      </c>
      <c r="F49" s="22" t="str">
        <f>IFERROR(IF(INDEX('作業員名簿'!$I$5:$I$44,MATCH(B13&amp;"|"&amp;12,'作業員名簿'!$S$5:$S$44,0))="","",INDEX('作業員名簿'!$I$5:$I$44,MATCH(B13&amp;"|"&amp;12,'作業員名簿'!$S$5:$S$44,0))),"")</f>
        <v/>
      </c>
      <c r="G49" s="22" t="str">
        <f>IFERROR(IF(INDEX('作業員名簿'!$J$5:$J$44,MATCH(B13&amp;"|"&amp;12,'作業員名簿'!$S$5:$S$44,0))="","",INDEX('作業員名簿'!$J$5:$J$44,MATCH(B13&amp;"|"&amp;12,'作業員名簿'!$S$5:$S$44,0))),"")</f>
        <v/>
      </c>
      <c r="H49" s="22" t="str">
        <f>IFERROR(IF(INDEX('作業員名簿'!$K$5:$K$44,MATCH(B13&amp;"|"&amp;12,'作業員名簿'!$S$5:$S$44,0))="","",INDEX('作業員名簿'!$K$5:$K$44,MATCH(B13&amp;"|"&amp;12,'作業員名簿'!$S$5:$S$44,0))),"")</f>
        <v/>
      </c>
      <c r="I49" s="34" t="n"/>
    </row>
    <row r="50" ht="22" customHeight="1">
      <c r="A50" s="22" t="str">
        <f>IFERROR(IF(INDEX('作業員名簿'!$C$5:$C$44,MATCH(B13&amp;"|"&amp;13,'作業員名簿'!$S$5:$S$44,0))="","",INDEX('作業員名簿'!$C$5:$C$44,MATCH(B13&amp;"|"&amp;13,'作業員名簿'!$S$5:$S$44,0))),"")</f>
        <v/>
      </c>
      <c r="B50" s="25" t="str">
        <f>IFERROR(IF(INDEX('作業員名簿'!$E$5:$E$44,MATCH(B13&amp;"|"&amp;13,'作業員名簿'!$S$5:$S$44,0))="","",INDEX('作業員名簿'!$E$5:$E$44,MATCH(B13&amp;"|"&amp;13,'作業員名簿'!$S$5:$S$44,0))),"")</f>
        <v/>
      </c>
      <c r="C50" s="21" t="str">
        <f>IFERROR(IF(INDEX('作業員名簿'!$F$5:$F$44,MATCH(B13&amp;"|"&amp;13,'作業員名簿'!$S$5:$S$44,0))="","",INDEX('作業員名簿'!$F$5:$F$44,MATCH(B13&amp;"|"&amp;13,'作業員名簿'!$S$5:$S$44,0))),"")</f>
        <v/>
      </c>
      <c r="D50" s="22" t="str">
        <f>IFERROR(IF(INDEX('作業員名簿'!$G$5:$G$44,MATCH(B13&amp;"|"&amp;13,'作業員名簿'!$S$5:$S$44,0))="","",INDEX('作業員名簿'!$G$5:$G$44,MATCH(B13&amp;"|"&amp;13,'作業員名簿'!$S$5:$S$44,0))),"")</f>
        <v/>
      </c>
      <c r="E50" s="22" t="str">
        <f>IFERROR(IF(INDEX('作業員名簿'!$H$5:$H$44,MATCH(B13&amp;"|"&amp;13,'作業員名簿'!$S$5:$S$44,0))="","",INDEX('作業員名簿'!$H$5:$H$44,MATCH(B13&amp;"|"&amp;13,'作業員名簿'!$S$5:$S$44,0))),"")</f>
        <v/>
      </c>
      <c r="F50" s="22" t="str">
        <f>IFERROR(IF(INDEX('作業員名簿'!$I$5:$I$44,MATCH(B13&amp;"|"&amp;13,'作業員名簿'!$S$5:$S$44,0))="","",INDEX('作業員名簿'!$I$5:$I$44,MATCH(B13&amp;"|"&amp;13,'作業員名簿'!$S$5:$S$44,0))),"")</f>
        <v/>
      </c>
      <c r="G50" s="22" t="str">
        <f>IFERROR(IF(INDEX('作業員名簿'!$J$5:$J$44,MATCH(B13&amp;"|"&amp;13,'作業員名簿'!$S$5:$S$44,0))="","",INDEX('作業員名簿'!$J$5:$J$44,MATCH(B13&amp;"|"&amp;13,'作業員名簿'!$S$5:$S$44,0))),"")</f>
        <v/>
      </c>
      <c r="H50" s="22" t="str">
        <f>IFERROR(IF(INDEX('作業員名簿'!$K$5:$K$44,MATCH(B13&amp;"|"&amp;13,'作業員名簿'!$S$5:$S$44,0))="","",INDEX('作業員名簿'!$K$5:$K$44,MATCH(B13&amp;"|"&amp;13,'作業員名簿'!$S$5:$S$44,0))),"")</f>
        <v/>
      </c>
      <c r="I50" s="34" t="n"/>
    </row>
    <row r="51" ht="22" customHeight="1">
      <c r="A51" s="22" t="str">
        <f>IFERROR(IF(INDEX('作業員名簿'!$C$5:$C$44,MATCH(B13&amp;"|"&amp;14,'作業員名簿'!$S$5:$S$44,0))="","",INDEX('作業員名簿'!$C$5:$C$44,MATCH(B13&amp;"|"&amp;14,'作業員名簿'!$S$5:$S$44,0))),"")</f>
        <v/>
      </c>
      <c r="B51" s="25" t="str">
        <f>IFERROR(IF(INDEX('作業員名簿'!$E$5:$E$44,MATCH(B13&amp;"|"&amp;14,'作業員名簿'!$S$5:$S$44,0))="","",INDEX('作業員名簿'!$E$5:$E$44,MATCH(B13&amp;"|"&amp;14,'作業員名簿'!$S$5:$S$44,0))),"")</f>
        <v/>
      </c>
      <c r="C51" s="21" t="str">
        <f>IFERROR(IF(INDEX('作業員名簿'!$F$5:$F$44,MATCH(B13&amp;"|"&amp;14,'作業員名簿'!$S$5:$S$44,0))="","",INDEX('作業員名簿'!$F$5:$F$44,MATCH(B13&amp;"|"&amp;14,'作業員名簿'!$S$5:$S$44,0))),"")</f>
        <v/>
      </c>
      <c r="D51" s="22" t="str">
        <f>IFERROR(IF(INDEX('作業員名簿'!$G$5:$G$44,MATCH(B13&amp;"|"&amp;14,'作業員名簿'!$S$5:$S$44,0))="","",INDEX('作業員名簿'!$G$5:$G$44,MATCH(B13&amp;"|"&amp;14,'作業員名簿'!$S$5:$S$44,0))),"")</f>
        <v/>
      </c>
      <c r="E51" s="22" t="str">
        <f>IFERROR(IF(INDEX('作業員名簿'!$H$5:$H$44,MATCH(B13&amp;"|"&amp;14,'作業員名簿'!$S$5:$S$44,0))="","",INDEX('作業員名簿'!$H$5:$H$44,MATCH(B13&amp;"|"&amp;14,'作業員名簿'!$S$5:$S$44,0))),"")</f>
        <v/>
      </c>
      <c r="F51" s="22" t="str">
        <f>IFERROR(IF(INDEX('作業員名簿'!$I$5:$I$44,MATCH(B13&amp;"|"&amp;14,'作業員名簿'!$S$5:$S$44,0))="","",INDEX('作業員名簿'!$I$5:$I$44,MATCH(B13&amp;"|"&amp;14,'作業員名簿'!$S$5:$S$44,0))),"")</f>
        <v/>
      </c>
      <c r="G51" s="22" t="str">
        <f>IFERROR(IF(INDEX('作業員名簿'!$J$5:$J$44,MATCH(B13&amp;"|"&amp;14,'作業員名簿'!$S$5:$S$44,0))="","",INDEX('作業員名簿'!$J$5:$J$44,MATCH(B13&amp;"|"&amp;14,'作業員名簿'!$S$5:$S$44,0))),"")</f>
        <v/>
      </c>
      <c r="H51" s="22" t="str">
        <f>IFERROR(IF(INDEX('作業員名簿'!$K$5:$K$44,MATCH(B13&amp;"|"&amp;14,'作業員名簿'!$S$5:$S$44,0))="","",INDEX('作業員名簿'!$K$5:$K$44,MATCH(B13&amp;"|"&amp;14,'作業員名簿'!$S$5:$S$44,0))),"")</f>
        <v/>
      </c>
      <c r="I51" s="34" t="n"/>
    </row>
    <row r="52" ht="22" customHeight="1">
      <c r="A52" s="22" t="str">
        <f>IFERROR(IF(INDEX('作業員名簿'!$C$5:$C$44,MATCH(B13&amp;"|"&amp;15,'作業員名簿'!$S$5:$S$44,0))="","",INDEX('作業員名簿'!$C$5:$C$44,MATCH(B13&amp;"|"&amp;15,'作業員名簿'!$S$5:$S$44,0))),"")</f>
        <v/>
      </c>
      <c r="B52" s="25" t="str">
        <f>IFERROR(IF(INDEX('作業員名簿'!$E$5:$E$44,MATCH(B13&amp;"|"&amp;15,'作業員名簿'!$S$5:$S$44,0))="","",INDEX('作業員名簿'!$E$5:$E$44,MATCH(B13&amp;"|"&amp;15,'作業員名簿'!$S$5:$S$44,0))),"")</f>
        <v/>
      </c>
      <c r="C52" s="21" t="str">
        <f>IFERROR(IF(INDEX('作業員名簿'!$F$5:$F$44,MATCH(B13&amp;"|"&amp;15,'作業員名簿'!$S$5:$S$44,0))="","",INDEX('作業員名簿'!$F$5:$F$44,MATCH(B13&amp;"|"&amp;15,'作業員名簿'!$S$5:$S$44,0))),"")</f>
        <v/>
      </c>
      <c r="D52" s="22" t="str">
        <f>IFERROR(IF(INDEX('作業員名簿'!$G$5:$G$44,MATCH(B13&amp;"|"&amp;15,'作業員名簿'!$S$5:$S$44,0))="","",INDEX('作業員名簿'!$G$5:$G$44,MATCH(B13&amp;"|"&amp;15,'作業員名簿'!$S$5:$S$44,0))),"")</f>
        <v/>
      </c>
      <c r="E52" s="22" t="str">
        <f>IFERROR(IF(INDEX('作業員名簿'!$H$5:$H$44,MATCH(B13&amp;"|"&amp;15,'作業員名簿'!$S$5:$S$44,0))="","",INDEX('作業員名簿'!$H$5:$H$44,MATCH(B13&amp;"|"&amp;15,'作業員名簿'!$S$5:$S$44,0))),"")</f>
        <v/>
      </c>
      <c r="F52" s="22" t="str">
        <f>IFERROR(IF(INDEX('作業員名簿'!$I$5:$I$44,MATCH(B13&amp;"|"&amp;15,'作業員名簿'!$S$5:$S$44,0))="","",INDEX('作業員名簿'!$I$5:$I$44,MATCH(B13&amp;"|"&amp;15,'作業員名簿'!$S$5:$S$44,0))),"")</f>
        <v/>
      </c>
      <c r="G52" s="22" t="str">
        <f>IFERROR(IF(INDEX('作業員名簿'!$J$5:$J$44,MATCH(B13&amp;"|"&amp;15,'作業員名簿'!$S$5:$S$44,0))="","",INDEX('作業員名簿'!$J$5:$J$44,MATCH(B13&amp;"|"&amp;15,'作業員名簿'!$S$5:$S$44,0))),"")</f>
        <v/>
      </c>
      <c r="H52" s="22" t="str">
        <f>IFERROR(IF(INDEX('作業員名簿'!$K$5:$K$44,MATCH(B13&amp;"|"&amp;15,'作業員名簿'!$S$5:$S$44,0))="","",INDEX('作業員名簿'!$K$5:$K$44,MATCH(B13&amp;"|"&amp;15,'作業員名簿'!$S$5:$S$44,0))),"")</f>
        <v/>
      </c>
      <c r="I52" s="34" t="n"/>
    </row>
    <row r="53">
      <c r="A53" s="34" t="n"/>
      <c r="B53" s="34" t="n"/>
      <c r="C53" s="34" t="n"/>
      <c r="D53" s="34" t="n"/>
      <c r="E53" s="34" t="n"/>
      <c r="F53" s="34" t="n"/>
      <c r="G53" s="34" t="n"/>
      <c r="H53" s="34" t="n"/>
      <c r="I53" s="34" t="n"/>
    </row>
    <row r="54" ht="24" customHeight="1">
      <c r="A54" s="15" t="inlineStr">
        <is>
          <t>(1)氏名</t>
        </is>
      </c>
      <c r="B54" s="15" t="inlineStr">
        <is>
          <t>(5)安全衛生に関する教育の内容</t>
        </is>
      </c>
      <c r="C54" s="46" t="n"/>
      <c r="D54" s="46" t="n"/>
      <c r="E54" s="45" t="n"/>
      <c r="F54" s="15" t="inlineStr">
        <is>
          <t>(6)資格</t>
        </is>
      </c>
      <c r="G54" s="46" t="n"/>
      <c r="H54" s="46" t="n"/>
      <c r="I54" s="45" t="n"/>
    </row>
    <row r="55" ht="22" customHeight="1">
      <c r="A55" s="22" t="str">
        <f>A38</f>
        <v/>
      </c>
      <c r="B55" s="22" t="str">
        <f>IFERROR(IF(INDEX('作業員名簿'!$L$5:$L$44,MATCH(B13&amp;"|"&amp;1,'作業員名簿'!$S$5:$S$44,0))="","",INDEX('作業員名簿'!$L$5:$L$44,MATCH(B13&amp;"|"&amp;1,'作業員名簿'!$S$5:$S$44,0))),"")</f>
        <v/>
      </c>
      <c r="C55" s="46" t="n"/>
      <c r="D55" s="46" t="n"/>
      <c r="E55" s="45" t="n"/>
      <c r="F55" s="22" t="str">
        <f>IFERROR(IF(INDEX('作業員名簿'!$M$5:$M$44,MATCH(B13&amp;"|"&amp;1,'作業員名簿'!$S$5:$S$44,0))="","",INDEX('作業員名簿'!$M$5:$M$44,MATCH(B13&amp;"|"&amp;1,'作業員名簿'!$S$5:$S$44,0))),"")</f>
        <v/>
      </c>
      <c r="G55" s="46" t="n"/>
      <c r="H55" s="46" t="n"/>
      <c r="I55" s="45" t="n"/>
    </row>
    <row r="56" ht="22" customHeight="1">
      <c r="A56" s="22" t="str">
        <f>A39</f>
        <v/>
      </c>
      <c r="B56" s="22" t="str">
        <f>IFERROR(IF(INDEX('作業員名簿'!$L$5:$L$44,MATCH(B13&amp;"|"&amp;2,'作業員名簿'!$S$5:$S$44,0))="","",INDEX('作業員名簿'!$L$5:$L$44,MATCH(B13&amp;"|"&amp;2,'作業員名簿'!$S$5:$S$44,0))),"")</f>
        <v/>
      </c>
      <c r="C56" s="46" t="n"/>
      <c r="D56" s="46" t="n"/>
      <c r="E56" s="45" t="n"/>
      <c r="F56" s="22" t="str">
        <f>IFERROR(IF(INDEX('作業員名簿'!$M$5:$M$44,MATCH(B13&amp;"|"&amp;2,'作業員名簿'!$S$5:$S$44,0))="","",INDEX('作業員名簿'!$M$5:$M$44,MATCH(B13&amp;"|"&amp;2,'作業員名簿'!$S$5:$S$44,0))),"")</f>
        <v/>
      </c>
      <c r="G56" s="46" t="n"/>
      <c r="H56" s="46" t="n"/>
      <c r="I56" s="45" t="n"/>
    </row>
    <row r="57" ht="22" customHeight="1">
      <c r="A57" s="22" t="str">
        <f>A40</f>
        <v/>
      </c>
      <c r="B57" s="22" t="str">
        <f>IFERROR(IF(INDEX('作業員名簿'!$L$5:$L$44,MATCH(B13&amp;"|"&amp;3,'作業員名簿'!$S$5:$S$44,0))="","",INDEX('作業員名簿'!$L$5:$L$44,MATCH(B13&amp;"|"&amp;3,'作業員名簿'!$S$5:$S$44,0))),"")</f>
        <v/>
      </c>
      <c r="C57" s="46" t="n"/>
      <c r="D57" s="46" t="n"/>
      <c r="E57" s="45" t="n"/>
      <c r="F57" s="22" t="str">
        <f>IFERROR(IF(INDEX('作業員名簿'!$M$5:$M$44,MATCH(B13&amp;"|"&amp;3,'作業員名簿'!$S$5:$S$44,0))="","",INDEX('作業員名簿'!$M$5:$M$44,MATCH(B13&amp;"|"&amp;3,'作業員名簿'!$S$5:$S$44,0))),"")</f>
        <v/>
      </c>
      <c r="G57" s="46" t="n"/>
      <c r="H57" s="46" t="n"/>
      <c r="I57" s="45" t="n"/>
    </row>
    <row r="58" ht="22" customHeight="1">
      <c r="A58" s="22" t="str">
        <f>A41</f>
        <v/>
      </c>
      <c r="B58" s="22" t="str">
        <f>IFERROR(IF(INDEX('作業員名簿'!$L$5:$L$44,MATCH(B13&amp;"|"&amp;4,'作業員名簿'!$S$5:$S$44,0))="","",INDEX('作業員名簿'!$L$5:$L$44,MATCH(B13&amp;"|"&amp;4,'作業員名簿'!$S$5:$S$44,0))),"")</f>
        <v/>
      </c>
      <c r="C58" s="46" t="n"/>
      <c r="D58" s="46" t="n"/>
      <c r="E58" s="45" t="n"/>
      <c r="F58" s="22" t="str">
        <f>IFERROR(IF(INDEX('作業員名簿'!$M$5:$M$44,MATCH(B13&amp;"|"&amp;4,'作業員名簿'!$S$5:$S$44,0))="","",INDEX('作業員名簿'!$M$5:$M$44,MATCH(B13&amp;"|"&amp;4,'作業員名簿'!$S$5:$S$44,0))),"")</f>
        <v/>
      </c>
      <c r="G58" s="46" t="n"/>
      <c r="H58" s="46" t="n"/>
      <c r="I58" s="45" t="n"/>
    </row>
    <row r="59" ht="22" customHeight="1">
      <c r="A59" s="22" t="str">
        <f>A42</f>
        <v/>
      </c>
      <c r="B59" s="22" t="str">
        <f>IFERROR(IF(INDEX('作業員名簿'!$L$5:$L$44,MATCH(B13&amp;"|"&amp;5,'作業員名簿'!$S$5:$S$44,0))="","",INDEX('作業員名簿'!$L$5:$L$44,MATCH(B13&amp;"|"&amp;5,'作業員名簿'!$S$5:$S$44,0))),"")</f>
        <v/>
      </c>
      <c r="C59" s="46" t="n"/>
      <c r="D59" s="46" t="n"/>
      <c r="E59" s="45" t="n"/>
      <c r="F59" s="22" t="str">
        <f>IFERROR(IF(INDEX('作業員名簿'!$M$5:$M$44,MATCH(B13&amp;"|"&amp;5,'作業員名簿'!$S$5:$S$44,0))="","",INDEX('作業員名簿'!$M$5:$M$44,MATCH(B13&amp;"|"&amp;5,'作業員名簿'!$S$5:$S$44,0))),"")</f>
        <v/>
      </c>
      <c r="G59" s="46" t="n"/>
      <c r="H59" s="46" t="n"/>
      <c r="I59" s="45" t="n"/>
    </row>
    <row r="60" ht="22" customHeight="1">
      <c r="A60" s="22" t="str">
        <f>A43</f>
        <v/>
      </c>
      <c r="B60" s="22" t="str">
        <f>IFERROR(IF(INDEX('作業員名簿'!$L$5:$L$44,MATCH(B13&amp;"|"&amp;6,'作業員名簿'!$S$5:$S$44,0))="","",INDEX('作業員名簿'!$L$5:$L$44,MATCH(B13&amp;"|"&amp;6,'作業員名簿'!$S$5:$S$44,0))),"")</f>
        <v/>
      </c>
      <c r="C60" s="46" t="n"/>
      <c r="D60" s="46" t="n"/>
      <c r="E60" s="45" t="n"/>
      <c r="F60" s="22" t="str">
        <f>IFERROR(IF(INDEX('作業員名簿'!$M$5:$M$44,MATCH(B13&amp;"|"&amp;6,'作業員名簿'!$S$5:$S$44,0))="","",INDEX('作業員名簿'!$M$5:$M$44,MATCH(B13&amp;"|"&amp;6,'作業員名簿'!$S$5:$S$44,0))),"")</f>
        <v/>
      </c>
      <c r="G60" s="46" t="n"/>
      <c r="H60" s="46" t="n"/>
      <c r="I60" s="45" t="n"/>
    </row>
    <row r="61" ht="22" customHeight="1">
      <c r="A61" s="22" t="str">
        <f>A44</f>
        <v/>
      </c>
      <c r="B61" s="22" t="str">
        <f>IFERROR(IF(INDEX('作業員名簿'!$L$5:$L$44,MATCH(B13&amp;"|"&amp;7,'作業員名簿'!$S$5:$S$44,0))="","",INDEX('作業員名簿'!$L$5:$L$44,MATCH(B13&amp;"|"&amp;7,'作業員名簿'!$S$5:$S$44,0))),"")</f>
        <v/>
      </c>
      <c r="C61" s="46" t="n"/>
      <c r="D61" s="46" t="n"/>
      <c r="E61" s="45" t="n"/>
      <c r="F61" s="22" t="str">
        <f>IFERROR(IF(INDEX('作業員名簿'!$M$5:$M$44,MATCH(B13&amp;"|"&amp;7,'作業員名簿'!$S$5:$S$44,0))="","",INDEX('作業員名簿'!$M$5:$M$44,MATCH(B13&amp;"|"&amp;7,'作業員名簿'!$S$5:$S$44,0))),"")</f>
        <v/>
      </c>
      <c r="G61" s="46" t="n"/>
      <c r="H61" s="46" t="n"/>
      <c r="I61" s="45" t="n"/>
    </row>
    <row r="62" ht="22" customHeight="1">
      <c r="A62" s="22" t="str">
        <f>A45</f>
        <v/>
      </c>
      <c r="B62" s="22" t="str">
        <f>IFERROR(IF(INDEX('作業員名簿'!$L$5:$L$44,MATCH(B13&amp;"|"&amp;8,'作業員名簿'!$S$5:$S$44,0))="","",INDEX('作業員名簿'!$L$5:$L$44,MATCH(B13&amp;"|"&amp;8,'作業員名簿'!$S$5:$S$44,0))),"")</f>
        <v/>
      </c>
      <c r="C62" s="46" t="n"/>
      <c r="D62" s="46" t="n"/>
      <c r="E62" s="45" t="n"/>
      <c r="F62" s="22" t="str">
        <f>IFERROR(IF(INDEX('作業員名簿'!$M$5:$M$44,MATCH(B13&amp;"|"&amp;8,'作業員名簿'!$S$5:$S$44,0))="","",INDEX('作業員名簿'!$M$5:$M$44,MATCH(B13&amp;"|"&amp;8,'作業員名簿'!$S$5:$S$44,0))),"")</f>
        <v/>
      </c>
      <c r="G62" s="46" t="n"/>
      <c r="H62" s="46" t="n"/>
      <c r="I62" s="45" t="n"/>
    </row>
    <row r="63" ht="22" customHeight="1">
      <c r="A63" s="22" t="str">
        <f>A46</f>
        <v/>
      </c>
      <c r="B63" s="22" t="str">
        <f>IFERROR(IF(INDEX('作業員名簿'!$L$5:$L$44,MATCH(B13&amp;"|"&amp;9,'作業員名簿'!$S$5:$S$44,0))="","",INDEX('作業員名簿'!$L$5:$L$44,MATCH(B13&amp;"|"&amp;9,'作業員名簿'!$S$5:$S$44,0))),"")</f>
        <v/>
      </c>
      <c r="C63" s="46" t="n"/>
      <c r="D63" s="46" t="n"/>
      <c r="E63" s="45" t="n"/>
      <c r="F63" s="22" t="str">
        <f>IFERROR(IF(INDEX('作業員名簿'!$M$5:$M$44,MATCH(B13&amp;"|"&amp;9,'作業員名簿'!$S$5:$S$44,0))="","",INDEX('作業員名簿'!$M$5:$M$44,MATCH(B13&amp;"|"&amp;9,'作業員名簿'!$S$5:$S$44,0))),"")</f>
        <v/>
      </c>
      <c r="G63" s="46" t="n"/>
      <c r="H63" s="46" t="n"/>
      <c r="I63" s="45" t="n"/>
    </row>
    <row r="64" ht="22" customHeight="1">
      <c r="A64" s="22" t="str">
        <f>A47</f>
        <v/>
      </c>
      <c r="B64" s="22" t="str">
        <f>IFERROR(IF(INDEX('作業員名簿'!$L$5:$L$44,MATCH(B13&amp;"|"&amp;10,'作業員名簿'!$S$5:$S$44,0))="","",INDEX('作業員名簿'!$L$5:$L$44,MATCH(B13&amp;"|"&amp;10,'作業員名簿'!$S$5:$S$44,0))),"")</f>
        <v/>
      </c>
      <c r="C64" s="46" t="n"/>
      <c r="D64" s="46" t="n"/>
      <c r="E64" s="45" t="n"/>
      <c r="F64" s="22" t="str">
        <f>IFERROR(IF(INDEX('作業員名簿'!$M$5:$M$44,MATCH(B13&amp;"|"&amp;10,'作業員名簿'!$S$5:$S$44,0))="","",INDEX('作業員名簿'!$M$5:$M$44,MATCH(B13&amp;"|"&amp;10,'作業員名簿'!$S$5:$S$44,0))),"")</f>
        <v/>
      </c>
      <c r="G64" s="46" t="n"/>
      <c r="H64" s="46" t="n"/>
      <c r="I64" s="45" t="n"/>
    </row>
    <row r="65" ht="22" customHeight="1">
      <c r="A65" s="22" t="str">
        <f>A48</f>
        <v/>
      </c>
      <c r="B65" s="22" t="str">
        <f>IFERROR(IF(INDEX('作業員名簿'!$L$5:$L$44,MATCH(B13&amp;"|"&amp;11,'作業員名簿'!$S$5:$S$44,0))="","",INDEX('作業員名簿'!$L$5:$L$44,MATCH(B13&amp;"|"&amp;11,'作業員名簿'!$S$5:$S$44,0))),"")</f>
        <v/>
      </c>
      <c r="C65" s="46" t="n"/>
      <c r="D65" s="46" t="n"/>
      <c r="E65" s="45" t="n"/>
      <c r="F65" s="22" t="str">
        <f>IFERROR(IF(INDEX('作業員名簿'!$M$5:$M$44,MATCH(B13&amp;"|"&amp;11,'作業員名簿'!$S$5:$S$44,0))="","",INDEX('作業員名簿'!$M$5:$M$44,MATCH(B13&amp;"|"&amp;11,'作業員名簿'!$S$5:$S$44,0))),"")</f>
        <v/>
      </c>
      <c r="G65" s="46" t="n"/>
      <c r="H65" s="46" t="n"/>
      <c r="I65" s="45" t="n"/>
    </row>
    <row r="66" ht="22" customHeight="1">
      <c r="A66" s="22" t="str">
        <f>A49</f>
        <v/>
      </c>
      <c r="B66" s="22" t="str">
        <f>IFERROR(IF(INDEX('作業員名簿'!$L$5:$L$44,MATCH(B13&amp;"|"&amp;12,'作業員名簿'!$S$5:$S$44,0))="","",INDEX('作業員名簿'!$L$5:$L$44,MATCH(B13&amp;"|"&amp;12,'作業員名簿'!$S$5:$S$44,0))),"")</f>
        <v/>
      </c>
      <c r="C66" s="46" t="n"/>
      <c r="D66" s="46" t="n"/>
      <c r="E66" s="45" t="n"/>
      <c r="F66" s="22" t="str">
        <f>IFERROR(IF(INDEX('作業員名簿'!$M$5:$M$44,MATCH(B13&amp;"|"&amp;12,'作業員名簿'!$S$5:$S$44,0))="","",INDEX('作業員名簿'!$M$5:$M$44,MATCH(B13&amp;"|"&amp;12,'作業員名簿'!$S$5:$S$44,0))),"")</f>
        <v/>
      </c>
      <c r="G66" s="46" t="n"/>
      <c r="H66" s="46" t="n"/>
      <c r="I66" s="45" t="n"/>
    </row>
    <row r="67" ht="22" customHeight="1">
      <c r="A67" s="22" t="str">
        <f>A50</f>
        <v/>
      </c>
      <c r="B67" s="22" t="str">
        <f>IFERROR(IF(INDEX('作業員名簿'!$L$5:$L$44,MATCH(B13&amp;"|"&amp;13,'作業員名簿'!$S$5:$S$44,0))="","",INDEX('作業員名簿'!$L$5:$L$44,MATCH(B13&amp;"|"&amp;13,'作業員名簿'!$S$5:$S$44,0))),"")</f>
        <v/>
      </c>
      <c r="C67" s="46" t="n"/>
      <c r="D67" s="46" t="n"/>
      <c r="E67" s="45" t="n"/>
      <c r="F67" s="22" t="str">
        <f>IFERROR(IF(INDEX('作業員名簿'!$M$5:$M$44,MATCH(B13&amp;"|"&amp;13,'作業員名簿'!$S$5:$S$44,0))="","",INDEX('作業員名簿'!$M$5:$M$44,MATCH(B13&amp;"|"&amp;13,'作業員名簿'!$S$5:$S$44,0))),"")</f>
        <v/>
      </c>
      <c r="G67" s="46" t="n"/>
      <c r="H67" s="46" t="n"/>
      <c r="I67" s="45" t="n"/>
    </row>
    <row r="68" ht="22" customHeight="1">
      <c r="A68" s="22" t="str">
        <f>A51</f>
        <v/>
      </c>
      <c r="B68" s="22" t="str">
        <f>IFERROR(IF(INDEX('作業員名簿'!$L$5:$L$44,MATCH(B13&amp;"|"&amp;14,'作業員名簿'!$S$5:$S$44,0))="","",INDEX('作業員名簿'!$L$5:$L$44,MATCH(B13&amp;"|"&amp;14,'作業員名簿'!$S$5:$S$44,0))),"")</f>
        <v/>
      </c>
      <c r="C68" s="46" t="n"/>
      <c r="D68" s="46" t="n"/>
      <c r="E68" s="45" t="n"/>
      <c r="F68" s="22" t="str">
        <f>IFERROR(IF(INDEX('作業員名簿'!$M$5:$M$44,MATCH(B13&amp;"|"&amp;14,'作業員名簿'!$S$5:$S$44,0))="","",INDEX('作業員名簿'!$M$5:$M$44,MATCH(B13&amp;"|"&amp;14,'作業員名簿'!$S$5:$S$44,0))),"")</f>
        <v/>
      </c>
      <c r="G68" s="46" t="n"/>
      <c r="H68" s="46" t="n"/>
      <c r="I68" s="45" t="n"/>
    </row>
    <row r="69" ht="22" customHeight="1">
      <c r="A69" s="22" t="str">
        <f>A52</f>
        <v/>
      </c>
      <c r="B69" s="22" t="str">
        <f>IFERROR(IF(INDEX('作業員名簿'!$L$5:$L$44,MATCH(B13&amp;"|"&amp;15,'作業員名簿'!$S$5:$S$44,0))="","",INDEX('作業員名簿'!$L$5:$L$44,MATCH(B13&amp;"|"&amp;15,'作業員名簿'!$S$5:$S$44,0))),"")</f>
        <v/>
      </c>
      <c r="C69" s="46" t="n"/>
      <c r="D69" s="46" t="n"/>
      <c r="E69" s="45" t="n"/>
      <c r="F69" s="22" t="str">
        <f>IFERROR(IF(INDEX('作業員名簿'!$M$5:$M$44,MATCH(B13&amp;"|"&amp;15,'作業員名簿'!$S$5:$S$44,0))="","",INDEX('作業員名簿'!$M$5:$M$44,MATCH(B13&amp;"|"&amp;15,'作業員名簿'!$S$5:$S$44,0))),"")</f>
        <v/>
      </c>
      <c r="G69" s="46" t="n"/>
      <c r="H69" s="46" t="n"/>
      <c r="I69" s="45" t="n"/>
    </row>
  </sheetData>
  <mergeCells count="67">
    <mergeCell ref="B7:F7"/>
    <mergeCell ref="F56:I56"/>
    <mergeCell ref="B65:E65"/>
    <mergeCell ref="B16:F16"/>
    <mergeCell ref="F67:I67"/>
    <mergeCell ref="F61:I61"/>
    <mergeCell ref="B25:F25"/>
    <mergeCell ref="F58:I58"/>
    <mergeCell ref="B68:E68"/>
    <mergeCell ref="B64:E64"/>
    <mergeCell ref="B31:F31"/>
    <mergeCell ref="B55:E55"/>
    <mergeCell ref="B22:F22"/>
    <mergeCell ref="A12:I12"/>
    <mergeCell ref="B18:F18"/>
    <mergeCell ref="B27:F27"/>
    <mergeCell ref="B21:F21"/>
    <mergeCell ref="F60:I60"/>
    <mergeCell ref="B63:E63"/>
    <mergeCell ref="A2:I2"/>
    <mergeCell ref="F57:I57"/>
    <mergeCell ref="F64:I64"/>
    <mergeCell ref="B11:F11"/>
    <mergeCell ref="F69:I69"/>
    <mergeCell ref="B54:E54"/>
    <mergeCell ref="B62:E62"/>
    <mergeCell ref="A8:I8"/>
    <mergeCell ref="B23:F23"/>
    <mergeCell ref="F54:I54"/>
    <mergeCell ref="B14:F14"/>
    <mergeCell ref="B59:E59"/>
    <mergeCell ref="F63:I63"/>
    <mergeCell ref="A4:I4"/>
    <mergeCell ref="B17:F17"/>
    <mergeCell ref="F65:I65"/>
    <mergeCell ref="B13:F13"/>
    <mergeCell ref="B66:E66"/>
    <mergeCell ref="F68:I68"/>
    <mergeCell ref="B29:F29"/>
    <mergeCell ref="B56:E56"/>
    <mergeCell ref="B58:E58"/>
    <mergeCell ref="B10:F10"/>
    <mergeCell ref="B28:F28"/>
    <mergeCell ref="F55:I55"/>
    <mergeCell ref="B19:F19"/>
    <mergeCell ref="F59:I59"/>
    <mergeCell ref="A34:I34"/>
    <mergeCell ref="B9:F9"/>
    <mergeCell ref="B60:E60"/>
    <mergeCell ref="B67:E67"/>
    <mergeCell ref="B30:F30"/>
    <mergeCell ref="B61:E61"/>
    <mergeCell ref="B57:E57"/>
    <mergeCell ref="B6:F6"/>
    <mergeCell ref="B24:F24"/>
    <mergeCell ref="B20:F20"/>
    <mergeCell ref="B15:F15"/>
    <mergeCell ref="B33:F33"/>
    <mergeCell ref="A36:I36"/>
    <mergeCell ref="B69:E69"/>
    <mergeCell ref="F66:I66"/>
    <mergeCell ref="B5:F5"/>
    <mergeCell ref="A1:I1"/>
    <mergeCell ref="F62:I62"/>
    <mergeCell ref="B32:F32"/>
    <mergeCell ref="B26:F26"/>
    <mergeCell ref="B35:F35"/>
  </mergeCells>
  <dataValidations count="3">
    <dataValidation sqref="B5" showDropDown="0" showInputMessage="0" showErrorMessage="0" allowBlank="1" type="list">
      <formula1>='施工体制台帳'!$D$5:$D$34</formula1>
    </dataValidation>
    <dataValidation sqref="B13" showDropDown="0" showInputMessage="0" showErrorMessage="0" allowBlank="1" type="list">
      <formula1>='施工体制台帳'!$D$5:$D$34</formula1>
    </dataValidation>
    <dataValidation sqref="B35" showDropDown="0" showInputMessage="0" showErrorMessage="0" allowBlank="1" type="list">
      <formula1>='選択肢'!$J$2:$J$4</formula1>
    </dataValidation>
  </dataValidations>
  <printOptions horizontalCentered="1"/>
  <pageMargins left="0.4" right="0.4" top="0.5" bottom="0.55" header="0.25" footer="0.25"/>
  <pageSetup orientation="landscape" paperSize="9" fitToHeight="0" fitToWidth="1"/>
  <headerFooter>
    <oddHeader/>
    <oddFooter>&amp;Ltemplate-free.jp&amp;R&amp;P /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22.5" customWidth="1" min="1" max="1"/>
    <col width="30" customWidth="1" min="2" max="2"/>
    <col width="70" customWidth="1" min="3" max="3"/>
    <col width="26" customWidth="1" min="4" max="4"/>
    <col width="18" customWidth="1" min="5" max="5"/>
  </cols>
  <sheetData>
    <row r="1" ht="26" customHeight="1">
      <c r="A1" s="43" t="inlineStr">
        <is>
          <t>法定記載事項チェック（確認用。印刷して出すものではありません）</t>
        </is>
      </c>
    </row>
    <row r="2" ht="30" customHeight="1">
      <c r="A2" s="44" t="inlineStr">
        <is>
          <t>条文の項目ごとに、入力欄が埋まっているかを数えます。「（置く場合のみ）」は、該当しないなら空欄でかまいません（置いていないときは「置いていない」と書くと入力済みになります）。</t>
        </is>
      </c>
    </row>
    <row r="3">
      <c r="A3" s="34" t="n"/>
      <c r="B3" s="34" t="n"/>
      <c r="C3" s="34" t="n"/>
      <c r="D3" s="34" t="n"/>
      <c r="E3" s="34" t="n"/>
    </row>
    <row r="4">
      <c r="A4" s="29" t="inlineStr">
        <is>
          <t>書類</t>
        </is>
      </c>
      <c r="B4" s="29" t="inlineStr">
        <is>
          <t>条</t>
        </is>
      </c>
      <c r="C4" s="29" t="inlineStr">
        <is>
          <t>項目（条文の最小単位）</t>
        </is>
      </c>
      <c r="D4" s="29" t="inlineStr">
        <is>
          <t>入力の状態</t>
        </is>
      </c>
      <c r="E4" s="29" t="inlineStr">
        <is>
          <t>入力するシート</t>
        </is>
      </c>
    </row>
    <row r="5" ht="20" customHeight="1">
      <c r="A5" s="30" t="inlineStr">
        <is>
          <t>施工体制台帳（記載事項）</t>
        </is>
      </c>
      <c r="B5" s="31" t="inlineStr">
        <is>
          <t>14条の2第1項1号イ</t>
        </is>
      </c>
      <c r="C5" s="31" t="inlineStr">
        <is>
          <t>許可を受けて営む建設業の種類（作成建設業者）</t>
        </is>
      </c>
      <c r="D5" s="21" t="str">
        <f>IF(((COUNTBLANK('現場情報'!B10)))=0,"入力済み","未入力")</f>
        <v>未入力</v>
      </c>
      <c r="E5" s="31" t="inlineStr">
        <is>
          <t>現場情報</t>
        </is>
      </c>
    </row>
    <row r="6" ht="20" customHeight="1">
      <c r="A6" s="30" t="inlineStr">
        <is>
          <t>施工体制台帳（記載事項）</t>
        </is>
      </c>
      <c r="B6" s="31" t="inlineStr">
        <is>
          <t>14条の2第1項1号ロ</t>
        </is>
      </c>
      <c r="C6" s="31" t="inlineStr">
        <is>
          <t>健康保険等の加入状況（作成建設業者）</t>
        </is>
      </c>
      <c r="D6" s="21" t="str">
        <f>IF(((COUNTBLANK('現場情報'!B11)+COUNTBLANK('現場情報'!B12)+COUNTBLANK('現場情報'!B13)))=0,"入力済み","未入力")</f>
        <v>未入力</v>
      </c>
      <c r="E6" s="31" t="inlineStr">
        <is>
          <t>現場情報</t>
        </is>
      </c>
    </row>
    <row r="7" ht="20" customHeight="1">
      <c r="A7" s="30" t="inlineStr">
        <is>
          <t>施工体制台帳（記載事項）</t>
        </is>
      </c>
      <c r="B7" s="31" t="inlineStr">
        <is>
          <t>14条の2第1項2号イ</t>
        </is>
      </c>
      <c r="C7" s="31" t="inlineStr">
        <is>
          <t>建設工事の名称、内容及び工期</t>
        </is>
      </c>
      <c r="D7" s="21" t="str">
        <f>IF(((COUNTBLANK('現場情報'!B17))+(COUNTBLANK('現場情報'!B18)+COUNTBLANK('現場情報'!B39))+(COUNTBLANK('現場情報'!B19))+(COUNTBLANK('現場情報'!B20)))=0,"入力済み","未入力")</f>
        <v>未入力</v>
      </c>
      <c r="E7" s="31" t="inlineStr">
        <is>
          <t>現場情報</t>
        </is>
      </c>
    </row>
    <row r="8" ht="26" customHeight="1">
      <c r="A8" s="30" t="inlineStr">
        <is>
          <t>施工体制台帳（記載事項）</t>
        </is>
      </c>
      <c r="B8" s="31" t="inlineStr">
        <is>
          <t>14条の2第1項2号ロ</t>
        </is>
      </c>
      <c r="C8" s="31" t="inlineStr">
        <is>
          <t>発注者と請負契約を締結した年月日、発注者の商号・名称又は氏名及び住所、請負契約を締結した営業所の名称及び所在地</t>
        </is>
      </c>
      <c r="D8" s="21" t="str">
        <f>IF(((COUNTBLANK('現場情報'!B22))+(COUNTBLANK('現場情報'!B23))+(COUNTBLANK('現場情報'!B24))+(COUNTBLANK('現場情報'!B25))+(COUNTBLANK('現場情報'!B26)))=0,"入力済み","未入力")</f>
        <v>未入力</v>
      </c>
      <c r="E8" s="31" t="inlineStr">
        <is>
          <t>現場情報</t>
        </is>
      </c>
    </row>
    <row r="9" ht="20" customHeight="1">
      <c r="A9" s="30" t="inlineStr">
        <is>
          <t>施工体制台帳（記載事項）</t>
        </is>
      </c>
      <c r="B9" s="31" t="inlineStr">
        <is>
          <t>14条の2第1項2号ハ</t>
        </is>
      </c>
      <c r="C9" s="31" t="inlineStr">
        <is>
          <t>発注者が監督員を置くときは、その氏名及び法第19条の2第2項の通知事項</t>
        </is>
      </c>
      <c r="D9" s="21" t="str">
        <f>IF(((COUNTBLANK('現場情報'!B28))+(COUNTBLANK('現場情報'!B29)))=0,"入力済み","未入力（置く場合のみ記入）")</f>
        <v>未入力（置く場合のみ記入）</v>
      </c>
      <c r="E9" s="31" t="inlineStr">
        <is>
          <t>現場情報</t>
        </is>
      </c>
    </row>
    <row r="10" ht="20" customHeight="1">
      <c r="A10" s="30" t="inlineStr">
        <is>
          <t>施工体制台帳（記載事項）</t>
        </is>
      </c>
      <c r="B10" s="31" t="inlineStr">
        <is>
          <t>14条の2第1項2号ニ</t>
        </is>
      </c>
      <c r="C10" s="31" t="inlineStr">
        <is>
          <t>現場代理人を置くときは、その氏名及び法第19条の2第1項の通知事項</t>
        </is>
      </c>
      <c r="D10" s="21" t="str">
        <f>IF(((COUNTBLANK('現場情報'!B30))+(COUNTBLANK('現場情報'!B31)))=0,"入力済み","未入力（置く場合のみ記入）")</f>
        <v>未入力（置く場合のみ記入）</v>
      </c>
      <c r="E10" s="31" t="inlineStr">
        <is>
          <t>現場情報</t>
        </is>
      </c>
    </row>
    <row r="11" ht="20" customHeight="1">
      <c r="A11" s="30" t="inlineStr">
        <is>
          <t>施工体制台帳（記載事項）</t>
        </is>
      </c>
      <c r="B11" s="31" t="inlineStr">
        <is>
          <t>14条の2第1項2号ホ</t>
        </is>
      </c>
      <c r="C11" s="31" t="inlineStr">
        <is>
          <t>主任技術者又は監理技術者の氏名、資格、専任か否かの別</t>
        </is>
      </c>
      <c r="D11" s="21" t="str">
        <f>IF(((COUNTBLANK('現場情報'!B33))+(COUNTBLANK('現場情報'!B34))+(COUNTBLANK('現場情報'!B35)))=0,"入力済み","未入力")</f>
        <v>未入力</v>
      </c>
      <c r="E11" s="31" t="inlineStr">
        <is>
          <t>現場情報</t>
        </is>
      </c>
    </row>
    <row r="12" ht="20" customHeight="1">
      <c r="A12" s="30" t="inlineStr">
        <is>
          <t>施工体制台帳（記載事項）</t>
        </is>
      </c>
      <c r="B12" s="31" t="inlineStr">
        <is>
          <t>14条の2第1項2号ヘ</t>
        </is>
      </c>
      <c r="C12" s="31" t="inlineStr">
        <is>
          <t>監理技術者補佐を置くときは、その氏名及び監理技術者補佐資格</t>
        </is>
      </c>
      <c r="D12" s="21" t="str">
        <f>IF(((COUNTBLANK('現場情報'!B36))+(COUNTBLANK('現場情報'!B37)))=0,"入力済み","未入力（置く場合のみ記入）")</f>
        <v>未入力（置く場合のみ記入）</v>
      </c>
      <c r="E12" s="31" t="inlineStr">
        <is>
          <t>現場情報</t>
        </is>
      </c>
    </row>
    <row r="13" ht="26" customHeight="1">
      <c r="A13" s="30" t="inlineStr">
        <is>
          <t>施工体制台帳（記載事項）</t>
        </is>
      </c>
      <c r="B13" s="31" t="inlineStr">
        <is>
          <t>14条の2第1項2号ト</t>
        </is>
      </c>
      <c r="C13" s="31" t="inlineStr">
        <is>
          <t>法第26条の2の技術者を置くときは、その氏名、管理する建設工事の内容及び主任技術者資格</t>
        </is>
      </c>
      <c r="D13" s="21" t="str">
        <f>IF(((COUNTBLANK('現場情報'!B38))+(COUNTBLANK('現場情報'!B39))+(COUNTBLANK('現場情報'!B40)))=0,"入力済み","未入力（置く場合のみ記入）")</f>
        <v>未入力（置く場合のみ記入）</v>
      </c>
      <c r="E13" s="31" t="inlineStr">
        <is>
          <t>現場情報</t>
        </is>
      </c>
    </row>
    <row r="14" ht="20" customHeight="1">
      <c r="A14" s="30" t="inlineStr">
        <is>
          <t>施工体制台帳（記載事項）</t>
        </is>
      </c>
      <c r="B14" s="31" t="inlineStr">
        <is>
          <t>14条の2第1項2号チ(1)</t>
        </is>
      </c>
      <c r="C14" s="31" t="inlineStr">
        <is>
          <t>建設工事に従事する者の氏名、生年月日及び年齢</t>
        </is>
      </c>
      <c r="D14" s="21" t="str">
        <f>IF(((IF(COUNTA('作業員名簿'!$C$5:$C$44)=0,1,SUMPRODUCT(('作業員名簿'!$C$5:$C$44&lt;&gt;"")*('作業員名簿'!$C$5:$C$44=""))))+(IF(COUNTA('作業員名簿'!$C$5:$C$44)=0,1,SUMPRODUCT(('作業員名簿'!$C$5:$C$44&lt;&gt;"")*('作業員名簿'!$E$5:$E$44=""))))+(IF(COUNTA('作業員名簿'!$C$5:$C$44)=0,1,SUMPRODUCT(('作業員名簿'!$C$5:$C$44&lt;&gt;"")*('作業員名簿'!$F$5:$F$44="")))))=0,"入力済み","未入力")</f>
        <v>未入力</v>
      </c>
      <c r="E14" s="31" t="inlineStr">
        <is>
          <t>作業員名簿</t>
        </is>
      </c>
    </row>
    <row r="15" ht="20" customHeight="1">
      <c r="A15" s="30" t="inlineStr">
        <is>
          <t>施工体制台帳（記載事項）</t>
        </is>
      </c>
      <c r="B15" s="31" t="inlineStr">
        <is>
          <t>14条の2第1項2号チ(2)</t>
        </is>
      </c>
      <c r="C15" s="31" t="inlineStr">
        <is>
          <t>建設工事に従事する者の職種</t>
        </is>
      </c>
      <c r="D15" s="21" t="str">
        <f>IF(((IF(COUNTA('作業員名簿'!$C$5:$C$44)=0,1,SUMPRODUCT(('作業員名簿'!$C$5:$C$44&lt;&gt;"")*('作業員名簿'!$G$5:$G$44="")))))=0,"入力済み","未入力")</f>
        <v>未入力</v>
      </c>
      <c r="E15" s="31" t="inlineStr">
        <is>
          <t>作業員名簿</t>
        </is>
      </c>
    </row>
    <row r="16" ht="20" customHeight="1">
      <c r="A16" s="30" t="inlineStr">
        <is>
          <t>施工体制台帳（記載事項）</t>
        </is>
      </c>
      <c r="B16" s="31" t="inlineStr">
        <is>
          <t>14条の2第1項2号チ(3)</t>
        </is>
      </c>
      <c r="C16" s="31" t="inlineStr">
        <is>
          <t>建設工事に従事する者の社会保険（医療保険・年金・雇用保険）の加入等の状況</t>
        </is>
      </c>
      <c r="D16" s="21" t="str">
        <f>IF(((IF(COUNTA('作業員名簿'!$C$5:$C$44)=0,1,SUMPRODUCT(('作業員名簿'!$C$5:$C$44&lt;&gt;"")*('作業員名簿'!$H$5:$H$44=""))))+(IF(COUNTA('作業員名簿'!$C$5:$C$44)=0,1,SUMPRODUCT(('作業員名簿'!$C$5:$C$44&lt;&gt;"")*('作業員名簿'!$I$5:$I$44=""))))+(IF(COUNTA('作業員名簿'!$C$5:$C$44)=0,1,SUMPRODUCT(('作業員名簿'!$C$5:$C$44&lt;&gt;"")*('作業員名簿'!$J$5:$J$44="")))))=0,"入力済み","未入力")</f>
        <v>未入力</v>
      </c>
      <c r="E16" s="31" t="inlineStr">
        <is>
          <t>作業員名簿</t>
        </is>
      </c>
    </row>
    <row r="17" ht="20" customHeight="1">
      <c r="A17" s="30" t="inlineStr">
        <is>
          <t>施工体制台帳（記載事項）</t>
        </is>
      </c>
      <c r="B17" s="31" t="inlineStr">
        <is>
          <t>14条の2第1項2号チ(4)</t>
        </is>
      </c>
      <c r="C17" s="31" t="inlineStr">
        <is>
          <t>中小企業退職金共済法第2条第7項の被共済者であるか否かの別</t>
        </is>
      </c>
      <c r="D17" s="21" t="str">
        <f>IF(((IF(COUNTA('作業員名簿'!$C$5:$C$44)=0,1,SUMPRODUCT(('作業員名簿'!$C$5:$C$44&lt;&gt;"")*('作業員名簿'!$K$5:$K$44="")))))=0,"入力済み","未入力")</f>
        <v>未入力</v>
      </c>
      <c r="E17" s="31" t="inlineStr">
        <is>
          <t>作業員名簿</t>
        </is>
      </c>
    </row>
    <row r="18" ht="20" customHeight="1">
      <c r="A18" s="30" t="inlineStr">
        <is>
          <t>施工体制台帳（記載事項）</t>
        </is>
      </c>
      <c r="B18" s="31" t="inlineStr">
        <is>
          <t>14条の2第1項2号チ(5)</t>
        </is>
      </c>
      <c r="C18" s="31" t="inlineStr">
        <is>
          <t>安全衛生に関する教育を受けているときは、その内容</t>
        </is>
      </c>
      <c r="D18" s="21" t="str">
        <f>IF(((IF(COUNTA('作業員名簿'!$C$5:$C$44)=0,1,SUMPRODUCT(('作業員名簿'!$C$5:$C$44&lt;&gt;"")*('作業員名簿'!$L$5:$L$44="")))))=0,"入力済み","未入力（置く場合のみ記入）")</f>
        <v>未入力（置く場合のみ記入）</v>
      </c>
      <c r="E18" s="31" t="inlineStr">
        <is>
          <t>作業員名簿</t>
        </is>
      </c>
    </row>
    <row r="19" ht="26" customHeight="1">
      <c r="A19" s="30" t="inlineStr">
        <is>
          <t>施工体制台帳（記載事項）</t>
        </is>
      </c>
      <c r="B19" s="31" t="inlineStr">
        <is>
          <t>14条の2第1項2号チ(6)</t>
        </is>
      </c>
      <c r="C19" s="31" t="inlineStr">
        <is>
          <t>建設工事に係る知識及び技術又は技能に関する資格（建設工事に従事する者が希望しない場合を除く）</t>
        </is>
      </c>
      <c r="D19" s="21" t="str">
        <f>IF(((IF(COUNTA('作業員名簿'!$C$5:$C$44)=0,1,SUMPRODUCT(('作業員名簿'!$C$5:$C$44&lt;&gt;"")*('作業員名簿'!$M$5:$M$44="")))))=0,"入力済み","未入力（置く場合のみ記入）")</f>
        <v>未入力（置く場合のみ記入）</v>
      </c>
      <c r="E19" s="31" t="inlineStr">
        <is>
          <t>作業員名簿</t>
        </is>
      </c>
    </row>
    <row r="20" ht="20" customHeight="1">
      <c r="A20" s="30" t="inlineStr">
        <is>
          <t>施工体制台帳（記載事項）</t>
        </is>
      </c>
      <c r="B20" s="31" t="inlineStr">
        <is>
          <t>14条の2第1項2号リ</t>
        </is>
      </c>
      <c r="C20" s="31" t="inlineStr">
        <is>
          <t>一号特定技能外国人及び外国人技能実習生の従事の状況（作成建設業者）</t>
        </is>
      </c>
      <c r="D20" s="21" t="str">
        <f>IF(((COUNTBLANK('現場情報'!B14))+(COUNTBLANK('現場情報'!B15)))=0,"入力済み","未入力")</f>
        <v>未入力</v>
      </c>
      <c r="E20" s="31" t="inlineStr">
        <is>
          <t>現場情報</t>
        </is>
      </c>
    </row>
    <row r="21" ht="20" customHeight="1">
      <c r="A21" s="30" t="inlineStr">
        <is>
          <t>施工体制台帳（記載事項）</t>
        </is>
      </c>
      <c r="B21" s="31" t="inlineStr">
        <is>
          <t>14条の2第1項3号イ</t>
        </is>
      </c>
      <c r="C21" s="31" t="inlineStr">
        <is>
          <t>下請負人の商号又は名称及び住所</t>
        </is>
      </c>
      <c r="D21" s="21" t="str">
        <f>IF(((IF(COUNTA('施工体制台帳'!$D$5:$D$34)=0,1,SUMPRODUCT(('施工体制台帳'!$D$5:$D$34&lt;&gt;"")*('施工体制台帳'!$D$5:$D$34=""))))+(IF(COUNTA('施工体制台帳'!$D$5:$D$34)=0,1,SUMPRODUCT(('施工体制台帳'!$D$5:$D$34&lt;&gt;"")*('施工体制台帳'!$E$5:$E$34="")))))=0,"入力済み","未入力")</f>
        <v>未入力</v>
      </c>
      <c r="E21" s="31" t="inlineStr">
        <is>
          <t>施工体制台帳</t>
        </is>
      </c>
    </row>
    <row r="22" ht="26" customHeight="1">
      <c r="A22" s="30" t="inlineStr">
        <is>
          <t>施工体制台帳（記載事項）</t>
        </is>
      </c>
      <c r="B22" s="31" t="inlineStr">
        <is>
          <t>14条の2第1項3号ロ</t>
        </is>
      </c>
      <c r="C22" s="31" t="inlineStr">
        <is>
          <t>建設業者であるときは、許可番号及び請け負った工事に係る許可を受けた建設業の種類</t>
        </is>
      </c>
      <c r="D22" s="21" t="str">
        <f>IF(((IF(COUNTA('施工体制台帳'!$D$5:$D$34)=0,1,SUMPRODUCT(('施工体制台帳'!$D$5:$D$34&lt;&gt;"")*('施工体制台帳'!$F$5:$F$34=""))))+(IF(COUNTA('施工体制台帳'!$D$5:$D$34)=0,1,SUMPRODUCT(('施工体制台帳'!$D$5:$D$34&lt;&gt;"")*('施工体制台帳'!$G$5:$G$34="")))))=0,"入力済み","未入力")</f>
        <v>未入力</v>
      </c>
      <c r="E22" s="31" t="inlineStr">
        <is>
          <t>施工体制台帳</t>
        </is>
      </c>
    </row>
    <row r="23" ht="20" customHeight="1">
      <c r="A23" s="30" t="inlineStr">
        <is>
          <t>施工体制台帳（記載事項）</t>
        </is>
      </c>
      <c r="B23" s="31" t="inlineStr">
        <is>
          <t>14条の2第1項3号ハ</t>
        </is>
      </c>
      <c r="C23" s="31" t="inlineStr">
        <is>
          <t>下請負人の健康保険等の加入状況</t>
        </is>
      </c>
      <c r="D23" s="21" t="str">
        <f>IF(((IF(COUNTA('施工体制台帳'!$D$5:$D$34)=0,1,SUMPRODUCT(('施工体制台帳'!$D$5:$D$34&lt;&gt;"")*('施工体制台帳'!$H$5:$H$34="")))+IF(COUNTA('施工体制台帳'!$D$5:$D$34)=0,1,SUMPRODUCT(('施工体制台帳'!$D$5:$D$34&lt;&gt;"")*('施工体制台帳'!$I$5:$I$34="")))+IF(COUNTA('施工体制台帳'!$D$5:$D$34)=0,1,SUMPRODUCT(('施工体制台帳'!$D$5:$D$34&lt;&gt;"")*('施工体制台帳'!$J$5:$J$34="")))))=0,"入力済み","未入力")</f>
        <v>未入力</v>
      </c>
      <c r="E23" s="31" t="inlineStr">
        <is>
          <t>施工体制台帳</t>
        </is>
      </c>
    </row>
    <row r="24" ht="20" customHeight="1">
      <c r="A24" s="30" t="inlineStr">
        <is>
          <t>施工体制台帳（記載事項）</t>
        </is>
      </c>
      <c r="B24" s="31" t="inlineStr">
        <is>
          <t>14条の2第1項4号イ</t>
        </is>
      </c>
      <c r="C24" s="31" t="inlineStr">
        <is>
          <t>下請工事の名称、内容及び工期</t>
        </is>
      </c>
      <c r="D24" s="21" t="str">
        <f>IF(((IF(COUNTA('施工体制台帳'!$D$5:$D$34)=0,1,SUMPRODUCT(('施工体制台帳'!$D$5:$D$34&lt;&gt;"")*('施工体制台帳'!$K$5:$K$34=""))))+(IF(COUNTA('施工体制台帳'!$D$5:$D$34)=0,1,SUMPRODUCT(('施工体制台帳'!$D$5:$D$34&lt;&gt;"")*('施工体制台帳'!$L$5:$L$34=""))))+(IF(COUNTA('施工体制台帳'!$D$5:$D$34)=0,1,SUMPRODUCT(('施工体制台帳'!$D$5:$D$34&lt;&gt;"")*('施工体制台帳'!$M$5:$M$34=""))))+(IF(COUNTA('施工体制台帳'!$D$5:$D$34)=0,1,SUMPRODUCT(('施工体制台帳'!$D$5:$D$34&lt;&gt;"")*('施工体制台帳'!$N$5:$N$34="")))))=0,"入力済み","未入力")</f>
        <v>未入力</v>
      </c>
      <c r="E24" s="31" t="inlineStr">
        <is>
          <t>施工体制台帳</t>
        </is>
      </c>
    </row>
    <row r="25" ht="20" customHeight="1">
      <c r="A25" s="30" t="inlineStr">
        <is>
          <t>施工体制台帳（記載事項）</t>
        </is>
      </c>
      <c r="B25" s="31" t="inlineStr">
        <is>
          <t>14条の2第1項4号ロ</t>
        </is>
      </c>
      <c r="C25" s="31" t="inlineStr">
        <is>
          <t>下請負人が注文者と下請契約を締結した年月日</t>
        </is>
      </c>
      <c r="D25" s="21" t="str">
        <f>IF(((IF(COUNTA('施工体制台帳'!$D$5:$D$34)=0,1,SUMPRODUCT(('施工体制台帳'!$D$5:$D$34&lt;&gt;"")*('施工体制台帳'!$O$5:$O$34="")))))=0,"入力済み","未入力")</f>
        <v>未入力</v>
      </c>
      <c r="E25" s="31" t="inlineStr">
        <is>
          <t>施工体制台帳</t>
        </is>
      </c>
    </row>
    <row r="26" ht="20" customHeight="1">
      <c r="A26" s="30" t="inlineStr">
        <is>
          <t>施工体制台帳（記載事項）</t>
        </is>
      </c>
      <c r="B26" s="31" t="inlineStr">
        <is>
          <t>14条の2第1項4号ハ</t>
        </is>
      </c>
      <c r="C26" s="31" t="inlineStr">
        <is>
          <t>注文者が監督員を置くときは、その氏名及び法第19条の2第2項の通知事項</t>
        </is>
      </c>
      <c r="D26" s="21" t="str">
        <f>IF(((IF(COUNTA('施工体制台帳'!$D$5:$D$34)=0,1,SUMPRODUCT(('施工体制台帳'!$D$5:$D$34&lt;&gt;"")*('施工体制台帳'!$P$5:$P$34=""))))+(IF(COUNTA('施工体制台帳'!$D$5:$D$34)=0,1,SUMPRODUCT(('施工体制台帳'!$D$5:$D$34&lt;&gt;"")*('施工体制台帳'!$Q$5:$Q$34="")))))=0,"入力済み","未入力（置く場合のみ記入）")</f>
        <v>未入力（置く場合のみ記入）</v>
      </c>
      <c r="E26" s="31" t="inlineStr">
        <is>
          <t>施工体制台帳</t>
        </is>
      </c>
    </row>
    <row r="27" ht="20" customHeight="1">
      <c r="A27" s="30" t="inlineStr">
        <is>
          <t>施工体制台帳（記載事項）</t>
        </is>
      </c>
      <c r="B27" s="31" t="inlineStr">
        <is>
          <t>14条の2第1項4号ニ</t>
        </is>
      </c>
      <c r="C27" s="31" t="inlineStr">
        <is>
          <t>下請負人が現場代理人を置くときは、その氏名及び法第19条の2第1項の通知事項</t>
        </is>
      </c>
      <c r="D27" s="21" t="str">
        <f>IF(((IF(COUNTA('施工体制台帳'!$D$5:$D$34)=0,1,SUMPRODUCT(('施工体制台帳'!$D$5:$D$34&lt;&gt;"")*('施工体制台帳'!$R$5:$R$34=""))))+(IF(COUNTA('施工体制台帳'!$D$5:$D$34)=0,1,SUMPRODUCT(('施工体制台帳'!$D$5:$D$34&lt;&gt;"")*('施工体制台帳'!$S$5:$S$34="")))))=0,"入力済み","未入力（置く場合のみ記入）")</f>
        <v>未入力（置く場合のみ記入）</v>
      </c>
      <c r="E27" s="31" t="inlineStr">
        <is>
          <t>施工体制台帳</t>
        </is>
      </c>
    </row>
    <row r="28" ht="20" customHeight="1">
      <c r="A28" s="30" t="inlineStr">
        <is>
          <t>施工体制台帳（記載事項）</t>
        </is>
      </c>
      <c r="B28" s="31" t="inlineStr">
        <is>
          <t>14条の2第1項4号ホ</t>
        </is>
      </c>
      <c r="C28" s="31" t="inlineStr">
        <is>
          <t>建設業者であるときは、主任技術者の氏名、資格、専任か否かの別</t>
        </is>
      </c>
      <c r="D28" s="21" t="str">
        <f>IF(((IF(COUNTA('施工体制台帳'!$D$5:$D$34)=0,1,SUMPRODUCT(('施工体制台帳'!$D$5:$D$34&lt;&gt;"")*('施工体制台帳'!$T$5:$T$34=""))))+(IF(COUNTA('施工体制台帳'!$D$5:$D$34)=0,1,SUMPRODUCT(('施工体制台帳'!$D$5:$D$34&lt;&gt;"")*('施工体制台帳'!$U$5:$U$34=""))))+(IF(COUNTA('施工体制台帳'!$D$5:$D$34)=0,1,SUMPRODUCT(('施工体制台帳'!$D$5:$D$34&lt;&gt;"")*('施工体制台帳'!$V$5:$V$34="")))))=0,"入力済み","未入力")</f>
        <v>未入力</v>
      </c>
      <c r="E28" s="31" t="inlineStr">
        <is>
          <t>施工体制台帳</t>
        </is>
      </c>
    </row>
    <row r="29" ht="20" customHeight="1">
      <c r="A29" s="30" t="inlineStr">
        <is>
          <t>施工体制台帳（記載事項）</t>
        </is>
      </c>
      <c r="B29" s="31" t="inlineStr">
        <is>
          <t>14条の2第1項4号ヘ</t>
        </is>
      </c>
      <c r="C29" s="31" t="inlineStr">
        <is>
          <t>法第26条の2の技術者を置くときは、その氏名、管理する工事の内容及び資格</t>
        </is>
      </c>
      <c r="D29" s="21" t="str">
        <f>IF(((IF(COUNTA('施工体制台帳'!$D$5:$D$34)=0,1,SUMPRODUCT(('施工体制台帳'!$D$5:$D$34&lt;&gt;"")*('施工体制台帳'!$W$5:$W$34=""))))+(IF(COUNTA('施工体制台帳'!$D$5:$D$34)=0,1,SUMPRODUCT(('施工体制台帳'!$D$5:$D$34&lt;&gt;"")*('施工体制台帳'!$X$5:$X$34=""))))+(IF(COUNTA('施工体制台帳'!$D$5:$D$34)=0,1,SUMPRODUCT(('施工体制台帳'!$D$5:$D$34&lt;&gt;"")*('施工体制台帳'!$Y$5:$Y$34="")))))=0,"入力済み","未入力（置く場合のみ記入）")</f>
        <v>未入力（置く場合のみ記入）</v>
      </c>
      <c r="E29" s="31" t="inlineStr">
        <is>
          <t>施工体制台帳</t>
        </is>
      </c>
    </row>
    <row r="30" ht="26" customHeight="1">
      <c r="A30" s="30" t="inlineStr">
        <is>
          <t>施工体制台帳（記載事項）</t>
        </is>
      </c>
      <c r="B30" s="31" t="inlineStr">
        <is>
          <t>14条の2第1項4号ト</t>
        </is>
      </c>
      <c r="C30" s="31" t="inlineStr">
        <is>
          <t>作成建設業者が請け負わせたものであるときは、契約した作成建設業者の営業所の名称及び所在地</t>
        </is>
      </c>
      <c r="D30" s="21" t="str">
        <f>IF(((IF(COUNTA('施工体制台帳'!$D$5:$D$34)=0,1,SUMPRODUCT(('施工体制台帳'!$D$5:$D$34&lt;&gt;"")*('施工体制台帳'!$Z$5:$Z$34=""))))+(IF(COUNTA('施工体制台帳'!$D$5:$D$34)=0,1,SUMPRODUCT(('施工体制台帳'!$D$5:$D$34&lt;&gt;"")*('施工体制台帳'!$AA$5:$AA$34="")))))=0,"入力済み","未入力（置く場合のみ記入）")</f>
        <v>未入力（置く場合のみ記入）</v>
      </c>
      <c r="E30" s="31" t="inlineStr">
        <is>
          <t>施工体制台帳</t>
        </is>
      </c>
    </row>
    <row r="31" ht="20" customHeight="1">
      <c r="A31" s="30" t="inlineStr">
        <is>
          <t>施工体制台帳（記載事項）</t>
        </is>
      </c>
      <c r="B31" s="31" t="inlineStr">
        <is>
          <t>14条の2第1項4号チ(1)</t>
        </is>
      </c>
      <c r="C31" s="31" t="inlineStr">
        <is>
          <t>下請負人側の建設工事に従事する者の氏名、生年月日及び年齢</t>
        </is>
      </c>
      <c r="D31" s="21" t="str">
        <f>IF(((IF(COUNTA('作業員名簿'!$C$5:$C$44)=0,1,SUMPRODUCT(('作業員名簿'!$C$5:$C$44&lt;&gt;"")*('作業員名簿'!$C$5:$C$44=""))))+(IF(COUNTA('作業員名簿'!$C$5:$C$44)=0,1,SUMPRODUCT(('作業員名簿'!$C$5:$C$44&lt;&gt;"")*('作業員名簿'!$E$5:$E$44=""))))+(IF(COUNTA('作業員名簿'!$C$5:$C$44)=0,1,SUMPRODUCT(('作業員名簿'!$C$5:$C$44&lt;&gt;"")*('作業員名簿'!$F$5:$F$44="")))))=0,"入力済み","未入力")</f>
        <v>未入力</v>
      </c>
      <c r="E31" s="31" t="inlineStr">
        <is>
          <t>作業員名簿</t>
        </is>
      </c>
    </row>
    <row r="32" ht="20" customHeight="1">
      <c r="A32" s="30" t="inlineStr">
        <is>
          <t>施工体制台帳（記載事項）</t>
        </is>
      </c>
      <c r="B32" s="31" t="inlineStr">
        <is>
          <t>14条の2第1項4号チ(2)</t>
        </is>
      </c>
      <c r="C32" s="31" t="inlineStr">
        <is>
          <t>下請負人側の従事する者の職種</t>
        </is>
      </c>
      <c r="D32" s="21" t="str">
        <f>IF(((IF(COUNTA('作業員名簿'!$C$5:$C$44)=0,1,SUMPRODUCT(('作業員名簿'!$C$5:$C$44&lt;&gt;"")*('作業員名簿'!$G$5:$G$44="")))))=0,"入力済み","未入力")</f>
        <v>未入力</v>
      </c>
      <c r="E32" s="31" t="inlineStr">
        <is>
          <t>作業員名簿</t>
        </is>
      </c>
    </row>
    <row r="33" ht="20" customHeight="1">
      <c r="A33" s="30" t="inlineStr">
        <is>
          <t>施工体制台帳（記載事項）</t>
        </is>
      </c>
      <c r="B33" s="31" t="inlineStr">
        <is>
          <t>14条の2第1項4号チ(3)</t>
        </is>
      </c>
      <c r="C33" s="31" t="inlineStr">
        <is>
          <t>下請負人側の従事する者の社会保険の加入等の状況</t>
        </is>
      </c>
      <c r="D33" s="21" t="str">
        <f>IF(((IF(COUNTA('作業員名簿'!$C$5:$C$44)=0,1,SUMPRODUCT(('作業員名簿'!$C$5:$C$44&lt;&gt;"")*('作業員名簿'!$H$5:$H$44=""))))+(IF(COUNTA('作業員名簿'!$C$5:$C$44)=0,1,SUMPRODUCT(('作業員名簿'!$C$5:$C$44&lt;&gt;"")*('作業員名簿'!$I$5:$I$44=""))))+(IF(COUNTA('作業員名簿'!$C$5:$C$44)=0,1,SUMPRODUCT(('作業員名簿'!$C$5:$C$44&lt;&gt;"")*('作業員名簿'!$J$5:$J$44="")))))=0,"入力済み","未入力")</f>
        <v>未入力</v>
      </c>
      <c r="E33" s="31" t="inlineStr">
        <is>
          <t>作業員名簿</t>
        </is>
      </c>
    </row>
    <row r="34" ht="20" customHeight="1">
      <c r="A34" s="30" t="inlineStr">
        <is>
          <t>施工体制台帳（記載事項）</t>
        </is>
      </c>
      <c r="B34" s="31" t="inlineStr">
        <is>
          <t>14条の2第1項4号チ(4)</t>
        </is>
      </c>
      <c r="C34" s="31" t="inlineStr">
        <is>
          <t>下請負人側の従事する者の被共済者であるか否かの別</t>
        </is>
      </c>
      <c r="D34" s="21" t="str">
        <f>IF(((IF(COUNTA('作業員名簿'!$C$5:$C$44)=0,1,SUMPRODUCT(('作業員名簿'!$C$5:$C$44&lt;&gt;"")*('作業員名簿'!$K$5:$K$44="")))))=0,"入力済み","未入力")</f>
        <v>未入力</v>
      </c>
      <c r="E34" s="31" t="inlineStr">
        <is>
          <t>作業員名簿</t>
        </is>
      </c>
    </row>
    <row r="35" ht="20" customHeight="1">
      <c r="A35" s="30" t="inlineStr">
        <is>
          <t>施工体制台帳（記載事項）</t>
        </is>
      </c>
      <c r="B35" s="31" t="inlineStr">
        <is>
          <t>14条の2第1項4号チ(5)</t>
        </is>
      </c>
      <c r="C35" s="31" t="inlineStr">
        <is>
          <t>下請負人側の従事する者の安全衛生に関する教育の内容</t>
        </is>
      </c>
      <c r="D35" s="21" t="str">
        <f>IF(((IF(COUNTA('作業員名簿'!$C$5:$C$44)=0,1,SUMPRODUCT(('作業員名簿'!$C$5:$C$44&lt;&gt;"")*('作業員名簿'!$L$5:$L$44="")))))=0,"入力済み","未入力（置く場合のみ記入）")</f>
        <v>未入力（置く場合のみ記入）</v>
      </c>
      <c r="E35" s="31" t="inlineStr">
        <is>
          <t>作業員名簿</t>
        </is>
      </c>
    </row>
    <row r="36" ht="20" customHeight="1">
      <c r="A36" s="30" t="inlineStr">
        <is>
          <t>施工体制台帳（記載事項）</t>
        </is>
      </c>
      <c r="B36" s="31" t="inlineStr">
        <is>
          <t>14条の2第1項4号チ(6)</t>
        </is>
      </c>
      <c r="C36" s="31" t="inlineStr">
        <is>
          <t>下請負人側の従事する者の資格（希望しない場合を除く）</t>
        </is>
      </c>
      <c r="D36" s="21" t="str">
        <f>IF(((IF(COUNTA('作業員名簿'!$C$5:$C$44)=0,1,SUMPRODUCT(('作業員名簿'!$C$5:$C$44&lt;&gt;"")*('作業員名簿'!$M$5:$M$44="")))))=0,"入力済み","未入力（置く場合のみ記入）")</f>
        <v>未入力（置く場合のみ記入）</v>
      </c>
      <c r="E36" s="31" t="inlineStr">
        <is>
          <t>作業員名簿</t>
        </is>
      </c>
    </row>
    <row r="37" ht="20" customHeight="1">
      <c r="A37" s="30" t="inlineStr">
        <is>
          <t>施工体制台帳（記載事項）</t>
        </is>
      </c>
      <c r="B37" s="31" t="inlineStr">
        <is>
          <t>14条の2第1項4号リ</t>
        </is>
      </c>
      <c r="C37" s="31" t="inlineStr">
        <is>
          <t>下請負人の一号特定技能外国人及び外国人技能実習生の従事の状況</t>
        </is>
      </c>
      <c r="D37" s="21" t="str">
        <f>IF(((IF(COUNTA('施工体制台帳'!$D$5:$D$34)=0,1,SUMPRODUCT(('施工体制台帳'!$D$5:$D$34&lt;&gt;"")*('施工体制台帳'!$AB$5:$AB$34=""))))+(IF(COUNTA('施工体制台帳'!$D$5:$D$34)=0,1,SUMPRODUCT(('施工体制台帳'!$D$5:$D$34&lt;&gt;"")*('施工体制台帳'!$AC$5:$AC$34="")))))=0,"入力済み","未入力")</f>
        <v>未入力</v>
      </c>
      <c r="E37" s="31" t="inlineStr">
        <is>
          <t>施工体制台帳</t>
        </is>
      </c>
    </row>
    <row r="38" ht="20" customHeight="1">
      <c r="A38" s="30" t="inlineStr">
        <is>
          <t>施工体制台帳（添付書類）</t>
        </is>
      </c>
      <c r="B38" s="31" t="inlineStr">
        <is>
          <t>14条の2第2項1号</t>
        </is>
      </c>
      <c r="C38" s="31" t="inlineStr">
        <is>
          <t>元請契約・下請契約の法第19条第1項の書面の写し</t>
        </is>
      </c>
      <c r="D38" s="21" t="str">
        <f>IF(((COUNTBLANK('現場情報'!B42)))=0,"入力済み","未入力")</f>
        <v>未入力</v>
      </c>
      <c r="E38" s="31" t="inlineStr">
        <is>
          <t>現場情報</t>
        </is>
      </c>
    </row>
    <row r="39" ht="20" customHeight="1">
      <c r="A39" s="30" t="inlineStr">
        <is>
          <t>施工体制台帳（添付書類）</t>
        </is>
      </c>
      <c r="B39" s="31" t="inlineStr">
        <is>
          <t>14条の2第2項2号</t>
        </is>
      </c>
      <c r="C39" s="31" t="inlineStr">
        <is>
          <t>主任技術者・監理技術者の資格を証する書面と、雇用関係を証する書面</t>
        </is>
      </c>
      <c r="D39" s="21" t="str">
        <f>IF(((COUNTBLANK('現場情報'!B43)))=0,"入力済み","未入力")</f>
        <v>未入力</v>
      </c>
      <c r="E39" s="31" t="inlineStr">
        <is>
          <t>現場情報</t>
        </is>
      </c>
    </row>
    <row r="40" ht="20" customHeight="1">
      <c r="A40" s="30" t="inlineStr">
        <is>
          <t>施工体制台帳（添付書類）</t>
        </is>
      </c>
      <c r="B40" s="31" t="inlineStr">
        <is>
          <t>14条の2第2項3号</t>
        </is>
      </c>
      <c r="C40" s="31" t="inlineStr">
        <is>
          <t>監理技術者補佐の資格を証する書面と、雇用関係を証する書面</t>
        </is>
      </c>
      <c r="D40" s="21" t="str">
        <f>IF(((COUNTBLANK('現場情報'!B44)))=0,"入力済み","未入力（置く場合のみ記入）")</f>
        <v>未入力（置く場合のみ記入）</v>
      </c>
      <c r="E40" s="31" t="inlineStr">
        <is>
          <t>現場情報</t>
        </is>
      </c>
    </row>
    <row r="41" ht="20" customHeight="1">
      <c r="A41" s="30" t="inlineStr">
        <is>
          <t>施工体制台帳（添付書類）</t>
        </is>
      </c>
      <c r="B41" s="31" t="inlineStr">
        <is>
          <t>14条の2第2項4号</t>
        </is>
      </c>
      <c r="C41" s="31" t="inlineStr">
        <is>
          <t>法第26条の2の技術者に係る、資格を証する書面と、雇用関係を証する書面</t>
        </is>
      </c>
      <c r="D41" s="21" t="str">
        <f>IF(((COUNTBLANK('現場情報'!B45)))=0,"入力済み","未入力（置く場合のみ記入）")</f>
        <v>未入力（置く場合のみ記入）</v>
      </c>
      <c r="E41" s="31" t="inlineStr">
        <is>
          <t>現場情報</t>
        </is>
      </c>
    </row>
    <row r="42" ht="20" customHeight="1">
      <c r="A42" s="30" t="inlineStr">
        <is>
          <t>施工体制台帳（明示）</t>
        </is>
      </c>
      <c r="B42" s="31" t="inlineStr">
        <is>
          <t>14条の5第3項</t>
        </is>
      </c>
      <c r="C42" s="31" t="inlineStr">
        <is>
          <t>見やすいところに、商号又は名称、許可番号及び施工体制台帳である旨を明示する</t>
        </is>
      </c>
      <c r="D42" s="21" t="inlineStr">
        <is>
          <t>印刷の各ページの表題に自動で出ます</t>
        </is>
      </c>
      <c r="E42" s="31" t="inlineStr">
        <is>
          <t>施工体制台帳</t>
        </is>
      </c>
    </row>
    <row r="43" ht="20" customHeight="1">
      <c r="A43" s="30" t="inlineStr">
        <is>
          <t>再下請負通知書（記載事項）</t>
        </is>
      </c>
      <c r="B43" s="31" t="inlineStr">
        <is>
          <t>14条の4第1項1号</t>
        </is>
      </c>
      <c r="C43" s="31" t="inlineStr">
        <is>
          <t>再下請負通知人の商号又は名称及び住所、建設業者であるときは許可番号</t>
        </is>
      </c>
      <c r="D43" s="21" t="str">
        <f>IF(((COUNTBLANK('再下請負通知書'!B5))+(COUNTBLANK('再下請負通知書'!B6))+(COUNTBLANK('再下請負通知書'!B7)))=0,"入力済み","未入力")</f>
        <v>未入力</v>
      </c>
      <c r="E43" s="31" t="inlineStr">
        <is>
          <t>再下請負通知書</t>
        </is>
      </c>
    </row>
    <row r="44" ht="26" customHeight="1">
      <c r="A44" s="30" t="inlineStr">
        <is>
          <t>再下請負通知書（記載事項）</t>
        </is>
      </c>
      <c r="B44" s="31" t="inlineStr">
        <is>
          <t>14条の4第1項2号</t>
        </is>
      </c>
      <c r="C44" s="31" t="inlineStr">
        <is>
          <t>通知人が請け負った建設工事の名称、注文者の商号又は名称、注文者と下請契約を締結した年月日</t>
        </is>
      </c>
      <c r="D44" s="21" t="str">
        <f>IF(((COUNTBLANK('再下請負通知書'!B9))+(COUNTBLANK('再下請負通知書'!B10))+(COUNTBLANK('再下請負通知書'!B11)))=0,"入力済み","未入力")</f>
        <v>未入力</v>
      </c>
      <c r="E44" s="31" t="inlineStr">
        <is>
          <t>再下請負通知書</t>
        </is>
      </c>
    </row>
    <row r="45" ht="20" customHeight="1">
      <c r="A45" s="30" t="inlineStr">
        <is>
          <t>再下請負通知書（記載事項）</t>
        </is>
      </c>
      <c r="B45" s="31" t="inlineStr">
        <is>
          <t>14条の4第1項3号（14条の2第1項3号イ）</t>
        </is>
      </c>
      <c r="C45" s="31" t="inlineStr">
        <is>
          <t>再下請負人の商号又は名称及び住所</t>
        </is>
      </c>
      <c r="D45" s="21" t="str">
        <f>IF(((COUNTBLANK('再下請負通知書'!B13))+(COUNTBLANK('再下請負通知書'!B14)))=0,"入力済み","未入力")</f>
        <v>未入力</v>
      </c>
      <c r="E45" s="31" t="inlineStr">
        <is>
          <t>再下請負通知書</t>
        </is>
      </c>
    </row>
    <row r="46" ht="20" customHeight="1">
      <c r="A46" s="30" t="inlineStr">
        <is>
          <t>再下請負通知書（記載事項）</t>
        </is>
      </c>
      <c r="B46" s="31" t="inlineStr">
        <is>
          <t>14条の4第1項3号（同ロ）</t>
        </is>
      </c>
      <c r="C46" s="31" t="inlineStr">
        <is>
          <t>再下請負人の許可番号及び許可を受けた建設業の種類</t>
        </is>
      </c>
      <c r="D46" s="21" t="str">
        <f>IF(((COUNTBLANK('再下請負通知書'!B15))+(COUNTBLANK('再下請負通知書'!B16)))=0,"入力済み","未入力")</f>
        <v>未入力</v>
      </c>
      <c r="E46" s="31" t="inlineStr">
        <is>
          <t>再下請負通知書</t>
        </is>
      </c>
    </row>
    <row r="47" ht="20" customHeight="1">
      <c r="A47" s="30" t="inlineStr">
        <is>
          <t>再下請負通知書（記載事項）</t>
        </is>
      </c>
      <c r="B47" s="31" t="inlineStr">
        <is>
          <t>14条の4第1項3号（同ハ）</t>
        </is>
      </c>
      <c r="C47" s="31" t="inlineStr">
        <is>
          <t>再下請負人の健康保険等の加入状況</t>
        </is>
      </c>
      <c r="D47" s="21" t="str">
        <f>IF(((COUNTBLANK('再下請負通知書'!B17)))=0,"入力済み","未入力")</f>
        <v>未入力</v>
      </c>
      <c r="E47" s="31" t="inlineStr">
        <is>
          <t>再下請負通知書</t>
        </is>
      </c>
    </row>
    <row r="48" ht="20" customHeight="1">
      <c r="A48" s="30" t="inlineStr">
        <is>
          <t>再下請負通知書（記載事項）</t>
        </is>
      </c>
      <c r="B48" s="31" t="inlineStr">
        <is>
          <t>14条の4第1項3号（14条の2第1項4号イ）</t>
        </is>
      </c>
      <c r="C48" s="31" t="inlineStr">
        <is>
          <t>再下請工事の名称、内容及び工期</t>
        </is>
      </c>
      <c r="D48" s="21" t="str">
        <f>IF(((COUNTBLANK('再下請負通知書'!B18))+(COUNTBLANK('再下請負通知書'!B19))+(COUNTBLANK('再下請負通知書'!B20)))=0,"入力済み","未入力")</f>
        <v>未入力</v>
      </c>
      <c r="E48" s="31" t="inlineStr">
        <is>
          <t>再下請負通知書</t>
        </is>
      </c>
    </row>
    <row r="49" ht="20" customHeight="1">
      <c r="A49" s="30" t="inlineStr">
        <is>
          <t>再下請負通知書（記載事項）</t>
        </is>
      </c>
      <c r="B49" s="31" t="inlineStr">
        <is>
          <t>14条の4第1項3号（同ロ）</t>
        </is>
      </c>
      <c r="C49" s="31" t="inlineStr">
        <is>
          <t>再下請負人が通知人と下請契約を締結した年月日</t>
        </is>
      </c>
      <c r="D49" s="21" t="str">
        <f>IF(((COUNTBLANK('再下請負通知書'!B21)))=0,"入力済み","未入力")</f>
        <v>未入力</v>
      </c>
      <c r="E49" s="31" t="inlineStr">
        <is>
          <t>再下請負通知書</t>
        </is>
      </c>
    </row>
    <row r="50" ht="20" customHeight="1">
      <c r="A50" s="30" t="inlineStr">
        <is>
          <t>再下請負通知書（記載事項）</t>
        </is>
      </c>
      <c r="B50" s="31" t="inlineStr">
        <is>
          <t>14条の4第1項3号（同ハ）</t>
        </is>
      </c>
      <c r="C50" s="31" t="inlineStr">
        <is>
          <t>注文者が監督員を置くときは、その氏名及び法第19条の2第2項の通知事項</t>
        </is>
      </c>
      <c r="D50" s="21" t="str">
        <f>IF(((COUNTBLANK('再下請負通知書'!B22))+(COUNTBLANK('再下請負通知書'!B23)))=0,"入力済み","未入力（置く場合のみ記入）")</f>
        <v>未入力（置く場合のみ記入）</v>
      </c>
      <c r="E50" s="31" t="inlineStr">
        <is>
          <t>再下請負通知書</t>
        </is>
      </c>
    </row>
    <row r="51" ht="26" customHeight="1">
      <c r="A51" s="30" t="inlineStr">
        <is>
          <t>再下請負通知書（記載事項）</t>
        </is>
      </c>
      <c r="B51" s="31" t="inlineStr">
        <is>
          <t>14条の4第1項3号（同ニ）</t>
        </is>
      </c>
      <c r="C51" s="31" t="inlineStr">
        <is>
          <t>再下請負人が現場代理人を置くときは、その氏名及び法第19条の2第1項の通知事項</t>
        </is>
      </c>
      <c r="D51" s="21" t="str">
        <f>IF(((COUNTBLANK('再下請負通知書'!B24))+(COUNTBLANK('再下請負通知書'!B25)))=0,"入力済み","未入力（置く場合のみ記入）")</f>
        <v>未入力（置く場合のみ記入）</v>
      </c>
      <c r="E51" s="31" t="inlineStr">
        <is>
          <t>再下請負通知書</t>
        </is>
      </c>
    </row>
    <row r="52" ht="20" customHeight="1">
      <c r="A52" s="30" t="inlineStr">
        <is>
          <t>再下請負通知書（記載事項）</t>
        </is>
      </c>
      <c r="B52" s="31" t="inlineStr">
        <is>
          <t>14条の4第1項3号（同ホ）</t>
        </is>
      </c>
      <c r="C52" s="31" t="inlineStr">
        <is>
          <t>建設業者であるときは、主任技術者の氏名、資格、専任か否かの別</t>
        </is>
      </c>
      <c r="D52" s="21" t="str">
        <f>IF(((COUNTBLANK('再下請負通知書'!B26))+(COUNTBLANK('再下請負通知書'!B27))+(COUNTBLANK('再下請負通知書'!B28)))=0,"入力済み","未入力")</f>
        <v>未入力</v>
      </c>
      <c r="E52" s="31" t="inlineStr">
        <is>
          <t>再下請負通知書</t>
        </is>
      </c>
    </row>
    <row r="53" ht="20" customHeight="1">
      <c r="A53" s="30" t="inlineStr">
        <is>
          <t>再下請負通知書（記載事項）</t>
        </is>
      </c>
      <c r="B53" s="31" t="inlineStr">
        <is>
          <t>14条の4第1項3号（同ヘ）</t>
        </is>
      </c>
      <c r="C53" s="31" t="inlineStr">
        <is>
          <t>法第26条の2の技術者を置くときは、その氏名、管理する工事の内容及び資格</t>
        </is>
      </c>
      <c r="D53" s="21" t="str">
        <f>IF(((COUNTBLANK('再下請負通知書'!B29))+(COUNTBLANK('再下請負通知書'!B30))+(COUNTBLANK('再下請負通知書'!B31)))=0,"入力済み","未入力（置く場合のみ記入）")</f>
        <v>未入力（置く場合のみ記入）</v>
      </c>
      <c r="E53" s="31" t="inlineStr">
        <is>
          <t>再下請負通知書</t>
        </is>
      </c>
    </row>
    <row r="54" ht="20" customHeight="1">
      <c r="A54" s="30" t="inlineStr">
        <is>
          <t>再下請負通知書（記載事項）</t>
        </is>
      </c>
      <c r="B54" s="31" t="inlineStr">
        <is>
          <t>14条の4第1項3号（同チ(1)）</t>
        </is>
      </c>
      <c r="C54" s="31" t="inlineStr">
        <is>
          <t>従事する者の氏名、生年月日及び年齢</t>
        </is>
      </c>
      <c r="D54" s="21" t="str">
        <f>IF(((IF(COUNTIF('再下請負通知書'!$A$38:$A$52,"?*")=0,1,SUMPRODUCT(('再下請負通知書'!$A$38:$A$52&lt;&gt;"")*('再下請負通知書'!$A$38:$A$52=""))))+(IF(COUNTIF('再下請負通知書'!$A$38:$A$52,"?*")=0,1,SUMPRODUCT(('再下請負通知書'!$A$38:$A$52&lt;&gt;"")*('再下請負通知書'!$B$38:$B$52=""))))+(IF(COUNTIF('再下請負通知書'!$A$38:$A$52,"?*")=0,1,SUMPRODUCT(('再下請負通知書'!$A$38:$A$52&lt;&gt;"")*('再下請負通知書'!$C$38:$C$52="")))))=0,"入力済み","未入力")</f>
        <v>未入力</v>
      </c>
      <c r="E54" s="31" t="inlineStr">
        <is>
          <t>再下請負通知書</t>
        </is>
      </c>
    </row>
    <row r="55" ht="20" customHeight="1">
      <c r="A55" s="30" t="inlineStr">
        <is>
          <t>再下請負通知書（記載事項）</t>
        </is>
      </c>
      <c r="B55" s="31" t="inlineStr">
        <is>
          <t>14条の4第1項3号（同チ(2)）</t>
        </is>
      </c>
      <c r="C55" s="31" t="inlineStr">
        <is>
          <t>従事する者の職種</t>
        </is>
      </c>
      <c r="D55" s="21" t="str">
        <f>IF(((IF(COUNTIF('再下請負通知書'!$A$38:$A$52,"?*")=0,1,SUMPRODUCT(('再下請負通知書'!$A$38:$A$52&lt;&gt;"")*('再下請負通知書'!$D$38:$D$52="")))))=0,"入力済み","未入力")</f>
        <v>未入力</v>
      </c>
      <c r="E55" s="31" t="inlineStr">
        <is>
          <t>再下請負通知書</t>
        </is>
      </c>
    </row>
    <row r="56" ht="20" customHeight="1">
      <c r="A56" s="30" t="inlineStr">
        <is>
          <t>再下請負通知書（記載事項）</t>
        </is>
      </c>
      <c r="B56" s="31" t="inlineStr">
        <is>
          <t>14条の4第1項3号（同チ(3)）</t>
        </is>
      </c>
      <c r="C56" s="31" t="inlineStr">
        <is>
          <t>従事する者の社会保険の加入等の状況</t>
        </is>
      </c>
      <c r="D56" s="21" t="str">
        <f>IF(((IF(COUNTIF('再下請負通知書'!$A$38:$A$52,"?*")=0,1,SUMPRODUCT(('再下請負通知書'!$A$38:$A$52&lt;&gt;"")*('再下請負通知書'!$E$38:$E$52=""))))+(IF(COUNTIF('再下請負通知書'!$A$38:$A$52,"?*")=0,1,SUMPRODUCT(('再下請負通知書'!$A$38:$A$52&lt;&gt;"")*('再下請負通知書'!$F$38:$F$52=""))))+(IF(COUNTIF('再下請負通知書'!$A$38:$A$52,"?*")=0,1,SUMPRODUCT(('再下請負通知書'!$A$38:$A$52&lt;&gt;"")*('再下請負通知書'!$G$38:$G$52="")))))=0,"入力済み","未入力")</f>
        <v>未入力</v>
      </c>
      <c r="E56" s="31" t="inlineStr">
        <is>
          <t>再下請負通知書</t>
        </is>
      </c>
    </row>
    <row r="57" ht="20" customHeight="1">
      <c r="A57" s="30" t="inlineStr">
        <is>
          <t>再下請負通知書（記載事項）</t>
        </is>
      </c>
      <c r="B57" s="31" t="inlineStr">
        <is>
          <t>14条の4第1項3号（同チ(4)）</t>
        </is>
      </c>
      <c r="C57" s="31" t="inlineStr">
        <is>
          <t>従事する者の被共済者であるか否かの別</t>
        </is>
      </c>
      <c r="D57" s="21" t="str">
        <f>IF(((IF(COUNTIF('再下請負通知書'!$A$38:$A$52,"?*")=0,1,SUMPRODUCT(('再下請負通知書'!$A$38:$A$52&lt;&gt;"")*('再下請負通知書'!$H$38:$H$52="")))))=0,"入力済み","未入力")</f>
        <v>未入力</v>
      </c>
      <c r="E57" s="31" t="inlineStr">
        <is>
          <t>再下請負通知書</t>
        </is>
      </c>
    </row>
    <row r="58" ht="20" customHeight="1">
      <c r="A58" s="30" t="inlineStr">
        <is>
          <t>再下請負通知書（記載事項）</t>
        </is>
      </c>
      <c r="B58" s="31" t="inlineStr">
        <is>
          <t>14条の4第1項3号（同チ(5)）</t>
        </is>
      </c>
      <c r="C58" s="31" t="inlineStr">
        <is>
          <t>従事する者の安全衛生に関する教育の内容</t>
        </is>
      </c>
      <c r="D58" s="21" t="str">
        <f>IF(((IF(COUNTIF('再下請負通知書'!$A$55:$A$69,"?*")=0,1,SUMPRODUCT(('再下請負通知書'!$A$55:$A$69&lt;&gt;"")*('再下請負通知書'!$B$55:$B$69="")))))=0,"入力済み","未入力（置く場合のみ記入）")</f>
        <v>未入力（置く場合のみ記入）</v>
      </c>
      <c r="E58" s="31" t="inlineStr">
        <is>
          <t>再下請負通知書</t>
        </is>
      </c>
    </row>
    <row r="59" ht="20" customHeight="1">
      <c r="A59" s="30" t="inlineStr">
        <is>
          <t>再下請負通知書（記載事項）</t>
        </is>
      </c>
      <c r="B59" s="31" t="inlineStr">
        <is>
          <t>14条の4第1項3号（同チ(6)）</t>
        </is>
      </c>
      <c r="C59" s="31" t="inlineStr">
        <is>
          <t>従事する者の資格（希望しない場合を除く）</t>
        </is>
      </c>
      <c r="D59" s="21" t="str">
        <f>IF(((IF(COUNTIF('再下請負通知書'!$A$55:$A$69,"?*")=0,1,SUMPRODUCT(('再下請負通知書'!$A$55:$A$69&lt;&gt;"")*('再下請負通知書'!$F$55:$F$69="")))))=0,"入力済み","未入力（置く場合のみ記入）")</f>
        <v>未入力（置く場合のみ記入）</v>
      </c>
      <c r="E59" s="31" t="inlineStr">
        <is>
          <t>再下請負通知書</t>
        </is>
      </c>
    </row>
    <row r="60" ht="20" customHeight="1">
      <c r="A60" s="30" t="inlineStr">
        <is>
          <t>再下請負通知書（記載事項）</t>
        </is>
      </c>
      <c r="B60" s="31" t="inlineStr">
        <is>
          <t>14条の4第1項3号（同リ）</t>
        </is>
      </c>
      <c r="C60" s="31" t="inlineStr">
        <is>
          <t>再下請負人の一号特定技能外国人及び外国人技能実習生の従事の状況</t>
        </is>
      </c>
      <c r="D60" s="21" t="str">
        <f>IF(((COUNTBLANK('再下請負通知書'!B32))+(COUNTBLANK('再下請負通知書'!B33)))=0,"入力済み","未入力")</f>
        <v>未入力</v>
      </c>
      <c r="E60" s="31" t="inlineStr">
        <is>
          <t>再下請負通知書</t>
        </is>
      </c>
    </row>
    <row r="61" ht="26" customHeight="1">
      <c r="A61" s="30" t="inlineStr">
        <is>
          <t>再下請負通知書（添付書類）</t>
        </is>
      </c>
      <c r="B61" s="31" t="inlineStr">
        <is>
          <t>14条の4第3項</t>
        </is>
      </c>
      <c r="C61" s="31" t="inlineStr">
        <is>
          <t>再下請負人との請負契約書面（法第19条第1項）の写し（公共工事以外は請負代金の額に係る部分を除く）</t>
        </is>
      </c>
      <c r="D61" s="21" t="str">
        <f>IF(((COUNTBLANK('再下請負通知書'!B35)))=0,"入力済み","未入力")</f>
        <v>未入力</v>
      </c>
      <c r="E61" s="31" t="inlineStr">
        <is>
          <t>再下請負通知書</t>
        </is>
      </c>
    </row>
    <row r="62">
      <c r="A62" s="34" t="n"/>
      <c r="B62" s="34" t="n"/>
      <c r="C62" s="34" t="n"/>
      <c r="D62" s="34" t="n"/>
      <c r="E62" s="34" t="n"/>
    </row>
    <row r="63">
      <c r="A63" s="3" t="inlineStr">
        <is>
          <t>入力済み</t>
        </is>
      </c>
      <c r="B63" s="32" t="str">
        <f>COUNTIF(D5:D61,"入力済み")&amp;" / "&amp;COUNTA(D5:D61)</f>
        <v>0 / 57</v>
      </c>
      <c r="C63" s="34" t="n"/>
      <c r="D63" s="34" t="n"/>
      <c r="E63" s="34" t="n"/>
    </row>
  </sheetData>
  <mergeCells count="2">
    <mergeCell ref="A2:E2"/>
    <mergeCell ref="A1:E1"/>
  </mergeCells>
  <printOptions horizontalCentered="1"/>
  <pageMargins left="0.4" right="0.4" top="0.5" bottom="0.55" header="0.25" footer="0.25"/>
  <pageSetup orientation="landscape" paperSize="9" fitToHeight="0" fitToWidth="1"/>
  <headerFooter>
    <oddHeader/>
    <oddFooter>&amp;Ltemplate-free.jp&amp;R&amp;P / &amp;N</oddFooter>
    <evenHeader/>
    <evenFooter/>
    <firstHeader/>
    <firstFooter/>
  </headerFooter>
</worksheet>
</file>

<file path=xl/worksheets/sheet7.xml><?xml version="1.0" encoding="utf-8"?>
<worksheet xmlns="http://schemas.openxmlformats.org/spreadsheetml/2006/main">
  <sheetPr>
    <outlinePr summaryBelow="1" summaryRight="1"/>
    <pageSetUpPr/>
  </sheetPr>
  <dimension ref="A1:N32"/>
  <sheetViews>
    <sheetView workbookViewId="0">
      <selection activeCell="A1" sqref="A1"/>
    </sheetView>
  </sheetViews>
  <sheetFormatPr baseColWidth="8" defaultRowHeight="15"/>
  <cols>
    <col width="10.5" customWidth="1" min="1" max="1"/>
    <col width="14.5" customWidth="1" min="2" max="2"/>
    <col width="10.5" customWidth="1" min="4" max="4"/>
    <col width="16.5" customWidth="1" min="8" max="8"/>
    <col width="10.5" customWidth="1" min="10" max="10"/>
    <col width="10.5" customWidth="1" min="11" max="11"/>
  </cols>
  <sheetData>
    <row r="1">
      <c r="A1" s="34" t="inlineStr">
        <is>
          <t>kanyu</t>
        </is>
      </c>
      <c r="B1" s="34" t="inlineStr">
        <is>
          <t>kenpo</t>
        </is>
      </c>
      <c r="C1" s="34" t="inlineStr">
        <is>
          <t>nenkin</t>
        </is>
      </c>
      <c r="D1" s="34" t="inlineStr">
        <is>
          <t>koyo</t>
        </is>
      </c>
      <c r="E1" s="34" t="inlineStr">
        <is>
          <t>umu</t>
        </is>
      </c>
      <c r="F1" s="34" t="inlineStr">
        <is>
          <t>sennin</t>
        </is>
      </c>
      <c r="G1" s="34" t="inlineStr">
        <is>
          <t>jisu</t>
        </is>
      </c>
      <c r="H1" s="34" t="inlineStr">
        <is>
          <t>hikyosai</t>
        </is>
      </c>
      <c r="I1" s="34" t="inlineStr">
        <is>
          <t>douiu</t>
        </is>
      </c>
      <c r="J1" s="34" t="inlineStr">
        <is>
          <t>tenpu</t>
        </is>
      </c>
      <c r="K1" s="34" t="inlineStr">
        <is>
          <t>kokyo</t>
        </is>
      </c>
      <c r="L1" s="34" t="inlineStr">
        <is>
          <t>kibo</t>
        </is>
      </c>
      <c r="M1" s="34" t="n"/>
      <c r="N1" s="34" t="inlineStr">
        <is>
          <t>company</t>
        </is>
      </c>
    </row>
    <row r="2">
      <c r="A2" s="34" t="inlineStr">
        <is>
          <t>加入</t>
        </is>
      </c>
      <c r="B2" s="34" t="inlineStr">
        <is>
          <t>健康保険</t>
        </is>
      </c>
      <c r="C2" s="34" t="inlineStr">
        <is>
          <t>厚生年金保険</t>
        </is>
      </c>
      <c r="D2" s="34" t="inlineStr">
        <is>
          <t>加入</t>
        </is>
      </c>
      <c r="E2" s="34" t="inlineStr">
        <is>
          <t>有</t>
        </is>
      </c>
      <c r="F2" s="34" t="inlineStr">
        <is>
          <t>専任</t>
        </is>
      </c>
      <c r="G2" s="34" t="inlineStr">
        <is>
          <t>1次</t>
        </is>
      </c>
      <c r="H2" s="34" t="inlineStr">
        <is>
          <t>被共済者</t>
        </is>
      </c>
      <c r="I2" s="34" t="inlineStr">
        <is>
          <t>済</t>
        </is>
      </c>
      <c r="J2" s="34" t="inlineStr">
        <is>
          <t>添付済</t>
        </is>
      </c>
      <c r="K2" s="34" t="inlineStr">
        <is>
          <t>公共工事</t>
        </is>
      </c>
      <c r="L2" s="34" t="inlineStr">
        <is>
          <t>希望しない</t>
        </is>
      </c>
      <c r="M2" s="34" t="n"/>
      <c r="N2" s="34" t="str">
        <f>IF('現場情報'!B8="","",'現場情報'!B8)</f>
        <v/>
      </c>
    </row>
    <row r="3">
      <c r="A3" s="34" t="inlineStr">
        <is>
          <t>適用除外</t>
        </is>
      </c>
      <c r="B3" s="34" t="inlineStr">
        <is>
          <t>国民健康保険</t>
        </is>
      </c>
      <c r="C3" s="34" t="inlineStr">
        <is>
          <t>国民年金</t>
        </is>
      </c>
      <c r="D3" s="34" t="inlineStr">
        <is>
          <t>適用除外</t>
        </is>
      </c>
      <c r="E3" s="34" t="inlineStr">
        <is>
          <t>無</t>
        </is>
      </c>
      <c r="F3" s="34" t="inlineStr">
        <is>
          <t>非専任</t>
        </is>
      </c>
      <c r="G3" s="34" t="inlineStr">
        <is>
          <t>2次</t>
        </is>
      </c>
      <c r="H3" s="34" t="inlineStr">
        <is>
          <t>被共済者でない</t>
        </is>
      </c>
      <c r="I3" s="34" t="inlineStr">
        <is>
          <t>未</t>
        </is>
      </c>
      <c r="J3" s="34" t="inlineStr">
        <is>
          <t>該当なし</t>
        </is>
      </c>
      <c r="K3" s="34" t="inlineStr">
        <is>
          <t>民間工事</t>
        </is>
      </c>
      <c r="L3" s="34" t="n"/>
      <c r="M3" s="34" t="n"/>
      <c r="N3" s="34" t="str">
        <f>IF('施工体制台帳'!D5="","",'施工体制台帳'!D5)</f>
        <v/>
      </c>
    </row>
    <row r="4">
      <c r="A4" s="34" t="inlineStr">
        <is>
          <t>未加入</t>
        </is>
      </c>
      <c r="B4" s="34" t="inlineStr">
        <is>
          <t>建設国保</t>
        </is>
      </c>
      <c r="C4" s="34" t="inlineStr">
        <is>
          <t>適用除外（受給者等）</t>
        </is>
      </c>
      <c r="D4" s="34" t="inlineStr">
        <is>
          <t>日雇保険</t>
        </is>
      </c>
      <c r="E4" s="34" t="n"/>
      <c r="F4" s="34" t="n"/>
      <c r="G4" s="34" t="inlineStr">
        <is>
          <t>3次</t>
        </is>
      </c>
      <c r="H4" s="34" t="n"/>
      <c r="I4" s="34" t="n"/>
      <c r="J4" s="34" t="inlineStr">
        <is>
          <t>未添付</t>
        </is>
      </c>
      <c r="K4" s="34" t="n"/>
      <c r="L4" s="34" t="n"/>
      <c r="M4" s="34" t="n"/>
      <c r="N4" s="34" t="str">
        <f>IF('施工体制台帳'!D6="","",'施工体制台帳'!D6)</f>
        <v/>
      </c>
    </row>
    <row r="5">
      <c r="A5" s="34" t="n"/>
      <c r="B5" s="34" t="inlineStr">
        <is>
          <t>適用除外（理由を備考に）</t>
        </is>
      </c>
      <c r="C5" s="34" t="n"/>
      <c r="D5" s="34" t="n"/>
      <c r="E5" s="34" t="n"/>
      <c r="F5" s="34" t="n"/>
      <c r="G5" s="34" t="inlineStr">
        <is>
          <t>4次</t>
        </is>
      </c>
      <c r="H5" s="34" t="n"/>
      <c r="I5" s="34" t="n"/>
      <c r="J5" s="34" t="n"/>
      <c r="K5" s="34" t="n"/>
      <c r="L5" s="34" t="n"/>
      <c r="M5" s="34" t="n"/>
      <c r="N5" s="34" t="str">
        <f>IF('施工体制台帳'!D7="","",'施工体制台帳'!D7)</f>
        <v/>
      </c>
    </row>
    <row r="6">
      <c r="A6" s="34" t="n"/>
      <c r="B6" s="34" t="n"/>
      <c r="C6" s="34" t="n"/>
      <c r="D6" s="34" t="n"/>
      <c r="E6" s="34" t="n"/>
      <c r="F6" s="34" t="n"/>
      <c r="G6" s="34" t="inlineStr">
        <is>
          <t>5次</t>
        </is>
      </c>
      <c r="H6" s="34" t="n"/>
      <c r="I6" s="34" t="n"/>
      <c r="J6" s="34" t="n"/>
      <c r="K6" s="34" t="n"/>
      <c r="L6" s="34" t="n"/>
      <c r="M6" s="34" t="n"/>
      <c r="N6" s="34" t="str">
        <f>IF('施工体制台帳'!D8="","",'施工体制台帳'!D8)</f>
        <v/>
      </c>
    </row>
    <row r="7">
      <c r="A7" s="34" t="n"/>
      <c r="B7" s="34" t="n"/>
      <c r="C7" s="34" t="n"/>
      <c r="D7" s="34" t="n"/>
      <c r="E7" s="34" t="n"/>
      <c r="F7" s="34" t="n"/>
      <c r="G7" s="34" t="n"/>
      <c r="H7" s="34" t="n"/>
      <c r="I7" s="34" t="n"/>
      <c r="J7" s="34" t="n"/>
      <c r="K7" s="34" t="n"/>
      <c r="L7" s="34" t="n"/>
      <c r="M7" s="34" t="n"/>
      <c r="N7" s="34" t="str">
        <f>IF('施工体制台帳'!D9="","",'施工体制台帳'!D9)</f>
        <v/>
      </c>
    </row>
    <row r="8">
      <c r="A8" s="34" t="n"/>
      <c r="B8" s="34" t="n"/>
      <c r="C8" s="34" t="n"/>
      <c r="D8" s="34" t="n"/>
      <c r="E8" s="34" t="n"/>
      <c r="F8" s="34" t="n"/>
      <c r="G8" s="34" t="n"/>
      <c r="H8" s="34" t="n"/>
      <c r="I8" s="34" t="n"/>
      <c r="J8" s="34" t="n"/>
      <c r="K8" s="34" t="n"/>
      <c r="L8" s="34" t="n"/>
      <c r="M8" s="34" t="n"/>
      <c r="N8" s="34" t="str">
        <f>IF('施工体制台帳'!D10="","",'施工体制台帳'!D10)</f>
        <v/>
      </c>
    </row>
    <row r="9">
      <c r="A9" s="34" t="n"/>
      <c r="B9" s="34" t="n"/>
      <c r="C9" s="34" t="n"/>
      <c r="D9" s="34" t="n"/>
      <c r="E9" s="34" t="n"/>
      <c r="F9" s="34" t="n"/>
      <c r="G9" s="34" t="n"/>
      <c r="H9" s="34" t="n"/>
      <c r="I9" s="34" t="n"/>
      <c r="J9" s="34" t="n"/>
      <c r="K9" s="34" t="n"/>
      <c r="L9" s="34" t="n"/>
      <c r="M9" s="34" t="n"/>
      <c r="N9" s="34" t="str">
        <f>IF('施工体制台帳'!D11="","",'施工体制台帳'!D11)</f>
        <v/>
      </c>
    </row>
    <row r="10">
      <c r="A10" s="34" t="n"/>
      <c r="B10" s="34" t="n"/>
      <c r="C10" s="34" t="n"/>
      <c r="D10" s="34" t="n"/>
      <c r="E10" s="34" t="n"/>
      <c r="F10" s="34" t="n"/>
      <c r="G10" s="34" t="n"/>
      <c r="H10" s="34" t="n"/>
      <c r="I10" s="34" t="n"/>
      <c r="J10" s="34" t="n"/>
      <c r="K10" s="34" t="n"/>
      <c r="L10" s="34" t="n"/>
      <c r="M10" s="34" t="n"/>
      <c r="N10" s="34" t="str">
        <f>IF('施工体制台帳'!D12="","",'施工体制台帳'!D12)</f>
        <v/>
      </c>
    </row>
    <row r="11">
      <c r="A11" s="34" t="n"/>
      <c r="B11" s="34" t="n"/>
      <c r="C11" s="34" t="n"/>
      <c r="D11" s="34" t="n"/>
      <c r="E11" s="34" t="n"/>
      <c r="F11" s="34" t="n"/>
      <c r="G11" s="34" t="n"/>
      <c r="H11" s="34" t="n"/>
      <c r="I11" s="34" t="n"/>
      <c r="J11" s="34" t="n"/>
      <c r="K11" s="34" t="n"/>
      <c r="L11" s="34" t="n"/>
      <c r="M11" s="34" t="n"/>
      <c r="N11" s="34" t="str">
        <f>IF('施工体制台帳'!D13="","",'施工体制台帳'!D13)</f>
        <v/>
      </c>
    </row>
    <row r="12">
      <c r="A12" s="34" t="n"/>
      <c r="B12" s="34" t="n"/>
      <c r="C12" s="34" t="n"/>
      <c r="D12" s="34" t="n"/>
      <c r="E12" s="34" t="n"/>
      <c r="F12" s="34" t="n"/>
      <c r="G12" s="34" t="n"/>
      <c r="H12" s="34" t="n"/>
      <c r="I12" s="34" t="n"/>
      <c r="J12" s="34" t="n"/>
      <c r="K12" s="34" t="n"/>
      <c r="L12" s="34" t="n"/>
      <c r="M12" s="34" t="n"/>
      <c r="N12" s="34" t="str">
        <f>IF('施工体制台帳'!D14="","",'施工体制台帳'!D14)</f>
        <v/>
      </c>
    </row>
    <row r="13">
      <c r="A13" s="34" t="n"/>
      <c r="B13" s="34" t="n"/>
      <c r="C13" s="34" t="n"/>
      <c r="D13" s="34" t="n"/>
      <c r="E13" s="34" t="n"/>
      <c r="F13" s="34" t="n"/>
      <c r="G13" s="34" t="n"/>
      <c r="H13" s="34" t="n"/>
      <c r="I13" s="34" t="n"/>
      <c r="J13" s="34" t="n"/>
      <c r="K13" s="34" t="n"/>
      <c r="L13" s="34" t="n"/>
      <c r="M13" s="34" t="n"/>
      <c r="N13" s="34" t="str">
        <f>IF('施工体制台帳'!D15="","",'施工体制台帳'!D15)</f>
        <v/>
      </c>
    </row>
    <row r="14">
      <c r="A14" s="34" t="n"/>
      <c r="B14" s="34" t="n"/>
      <c r="C14" s="34" t="n"/>
      <c r="D14" s="34" t="n"/>
      <c r="E14" s="34" t="n"/>
      <c r="F14" s="34" t="n"/>
      <c r="G14" s="34" t="n"/>
      <c r="H14" s="34" t="n"/>
      <c r="I14" s="34" t="n"/>
      <c r="J14" s="34" t="n"/>
      <c r="K14" s="34" t="n"/>
      <c r="L14" s="34" t="n"/>
      <c r="M14" s="34" t="n"/>
      <c r="N14" s="34" t="str">
        <f>IF('施工体制台帳'!D16="","",'施工体制台帳'!D16)</f>
        <v/>
      </c>
    </row>
    <row r="15">
      <c r="A15" s="34" t="n"/>
      <c r="B15" s="34" t="n"/>
      <c r="C15" s="34" t="n"/>
      <c r="D15" s="34" t="n"/>
      <c r="E15" s="34" t="n"/>
      <c r="F15" s="34" t="n"/>
      <c r="G15" s="34" t="n"/>
      <c r="H15" s="34" t="n"/>
      <c r="I15" s="34" t="n"/>
      <c r="J15" s="34" t="n"/>
      <c r="K15" s="34" t="n"/>
      <c r="L15" s="34" t="n"/>
      <c r="M15" s="34" t="n"/>
      <c r="N15" s="34" t="str">
        <f>IF('施工体制台帳'!D17="","",'施工体制台帳'!D17)</f>
        <v/>
      </c>
    </row>
    <row r="16">
      <c r="A16" s="34" t="n"/>
      <c r="B16" s="34" t="n"/>
      <c r="C16" s="34" t="n"/>
      <c r="D16" s="34" t="n"/>
      <c r="E16" s="34" t="n"/>
      <c r="F16" s="34" t="n"/>
      <c r="G16" s="34" t="n"/>
      <c r="H16" s="34" t="n"/>
      <c r="I16" s="34" t="n"/>
      <c r="J16" s="34" t="n"/>
      <c r="K16" s="34" t="n"/>
      <c r="L16" s="34" t="n"/>
      <c r="M16" s="34" t="n"/>
      <c r="N16" s="34" t="str">
        <f>IF('施工体制台帳'!D18="","",'施工体制台帳'!D18)</f>
        <v/>
      </c>
    </row>
    <row r="17">
      <c r="A17" s="34" t="n"/>
      <c r="B17" s="34" t="n"/>
      <c r="C17" s="34" t="n"/>
      <c r="D17" s="34" t="n"/>
      <c r="E17" s="34" t="n"/>
      <c r="F17" s="34" t="n"/>
      <c r="G17" s="34" t="n"/>
      <c r="H17" s="34" t="n"/>
      <c r="I17" s="34" t="n"/>
      <c r="J17" s="34" t="n"/>
      <c r="K17" s="34" t="n"/>
      <c r="L17" s="34" t="n"/>
      <c r="M17" s="34" t="n"/>
      <c r="N17" s="34" t="str">
        <f>IF('施工体制台帳'!D19="","",'施工体制台帳'!D19)</f>
        <v/>
      </c>
    </row>
    <row r="18">
      <c r="A18" s="34" t="n"/>
      <c r="B18" s="34" t="n"/>
      <c r="C18" s="34" t="n"/>
      <c r="D18" s="34" t="n"/>
      <c r="E18" s="34" t="n"/>
      <c r="F18" s="34" t="n"/>
      <c r="G18" s="34" t="n"/>
      <c r="H18" s="34" t="n"/>
      <c r="I18" s="34" t="n"/>
      <c r="J18" s="34" t="n"/>
      <c r="K18" s="34" t="n"/>
      <c r="L18" s="34" t="n"/>
      <c r="M18" s="34" t="n"/>
      <c r="N18" s="34" t="str">
        <f>IF('施工体制台帳'!D20="","",'施工体制台帳'!D20)</f>
        <v/>
      </c>
    </row>
    <row r="19">
      <c r="A19" s="34" t="n"/>
      <c r="B19" s="34" t="n"/>
      <c r="C19" s="34" t="n"/>
      <c r="D19" s="34" t="n"/>
      <c r="E19" s="34" t="n"/>
      <c r="F19" s="34" t="n"/>
      <c r="G19" s="34" t="n"/>
      <c r="H19" s="34" t="n"/>
      <c r="I19" s="34" t="n"/>
      <c r="J19" s="34" t="n"/>
      <c r="K19" s="34" t="n"/>
      <c r="L19" s="34" t="n"/>
      <c r="M19" s="34" t="n"/>
      <c r="N19" s="34" t="str">
        <f>IF('施工体制台帳'!D21="","",'施工体制台帳'!D21)</f>
        <v/>
      </c>
    </row>
    <row r="20">
      <c r="A20" s="34" t="n"/>
      <c r="B20" s="34" t="n"/>
      <c r="C20" s="34" t="n"/>
      <c r="D20" s="34" t="n"/>
      <c r="E20" s="34" t="n"/>
      <c r="F20" s="34" t="n"/>
      <c r="G20" s="34" t="n"/>
      <c r="H20" s="34" t="n"/>
      <c r="I20" s="34" t="n"/>
      <c r="J20" s="34" t="n"/>
      <c r="K20" s="34" t="n"/>
      <c r="L20" s="34" t="n"/>
      <c r="M20" s="34" t="n"/>
      <c r="N20" s="34" t="str">
        <f>IF('施工体制台帳'!D22="","",'施工体制台帳'!D22)</f>
        <v/>
      </c>
    </row>
    <row r="21">
      <c r="A21" s="34" t="n"/>
      <c r="B21" s="34" t="n"/>
      <c r="C21" s="34" t="n"/>
      <c r="D21" s="34" t="n"/>
      <c r="E21" s="34" t="n"/>
      <c r="F21" s="34" t="n"/>
      <c r="G21" s="34" t="n"/>
      <c r="H21" s="34" t="n"/>
      <c r="I21" s="34" t="n"/>
      <c r="J21" s="34" t="n"/>
      <c r="K21" s="34" t="n"/>
      <c r="L21" s="34" t="n"/>
      <c r="M21" s="34" t="n"/>
      <c r="N21" s="34" t="str">
        <f>IF('施工体制台帳'!D23="","",'施工体制台帳'!D23)</f>
        <v/>
      </c>
    </row>
    <row r="22">
      <c r="A22" s="34" t="n"/>
      <c r="B22" s="34" t="n"/>
      <c r="C22" s="34" t="n"/>
      <c r="D22" s="34" t="n"/>
      <c r="E22" s="34" t="n"/>
      <c r="F22" s="34" t="n"/>
      <c r="G22" s="34" t="n"/>
      <c r="H22" s="34" t="n"/>
      <c r="I22" s="34" t="n"/>
      <c r="J22" s="34" t="n"/>
      <c r="K22" s="34" t="n"/>
      <c r="L22" s="34" t="n"/>
      <c r="M22" s="34" t="n"/>
      <c r="N22" s="34" t="str">
        <f>IF('施工体制台帳'!D24="","",'施工体制台帳'!D24)</f>
        <v/>
      </c>
    </row>
    <row r="23">
      <c r="A23" s="34" t="n"/>
      <c r="B23" s="34" t="n"/>
      <c r="C23" s="34" t="n"/>
      <c r="D23" s="34" t="n"/>
      <c r="E23" s="34" t="n"/>
      <c r="F23" s="34" t="n"/>
      <c r="G23" s="34" t="n"/>
      <c r="H23" s="34" t="n"/>
      <c r="I23" s="34" t="n"/>
      <c r="J23" s="34" t="n"/>
      <c r="K23" s="34" t="n"/>
      <c r="L23" s="34" t="n"/>
      <c r="M23" s="34" t="n"/>
      <c r="N23" s="34" t="str">
        <f>IF('施工体制台帳'!D25="","",'施工体制台帳'!D25)</f>
        <v/>
      </c>
    </row>
    <row r="24">
      <c r="A24" s="34" t="n"/>
      <c r="B24" s="34" t="n"/>
      <c r="C24" s="34" t="n"/>
      <c r="D24" s="34" t="n"/>
      <c r="E24" s="34" t="n"/>
      <c r="F24" s="34" t="n"/>
      <c r="G24" s="34" t="n"/>
      <c r="H24" s="34" t="n"/>
      <c r="I24" s="34" t="n"/>
      <c r="J24" s="34" t="n"/>
      <c r="K24" s="34" t="n"/>
      <c r="L24" s="34" t="n"/>
      <c r="M24" s="34" t="n"/>
      <c r="N24" s="34" t="str">
        <f>IF('施工体制台帳'!D26="","",'施工体制台帳'!D26)</f>
        <v/>
      </c>
    </row>
    <row r="25">
      <c r="A25" s="34" t="n"/>
      <c r="B25" s="34" t="n"/>
      <c r="C25" s="34" t="n"/>
      <c r="D25" s="34" t="n"/>
      <c r="E25" s="34" t="n"/>
      <c r="F25" s="34" t="n"/>
      <c r="G25" s="34" t="n"/>
      <c r="H25" s="34" t="n"/>
      <c r="I25" s="34" t="n"/>
      <c r="J25" s="34" t="n"/>
      <c r="K25" s="34" t="n"/>
      <c r="L25" s="34" t="n"/>
      <c r="M25" s="34" t="n"/>
      <c r="N25" s="34" t="str">
        <f>IF('施工体制台帳'!D27="","",'施工体制台帳'!D27)</f>
        <v/>
      </c>
    </row>
    <row r="26">
      <c r="A26" s="34" t="n"/>
      <c r="B26" s="34" t="n"/>
      <c r="C26" s="34" t="n"/>
      <c r="D26" s="34" t="n"/>
      <c r="E26" s="34" t="n"/>
      <c r="F26" s="34" t="n"/>
      <c r="G26" s="34" t="n"/>
      <c r="H26" s="34" t="n"/>
      <c r="I26" s="34" t="n"/>
      <c r="J26" s="34" t="n"/>
      <c r="K26" s="34" t="n"/>
      <c r="L26" s="34" t="n"/>
      <c r="M26" s="34" t="n"/>
      <c r="N26" s="34" t="str">
        <f>IF('施工体制台帳'!D28="","",'施工体制台帳'!D28)</f>
        <v/>
      </c>
    </row>
    <row r="27">
      <c r="A27" s="34" t="n"/>
      <c r="B27" s="34" t="n"/>
      <c r="C27" s="34" t="n"/>
      <c r="D27" s="34" t="n"/>
      <c r="E27" s="34" t="n"/>
      <c r="F27" s="34" t="n"/>
      <c r="G27" s="34" t="n"/>
      <c r="H27" s="34" t="n"/>
      <c r="I27" s="34" t="n"/>
      <c r="J27" s="34" t="n"/>
      <c r="K27" s="34" t="n"/>
      <c r="L27" s="34" t="n"/>
      <c r="M27" s="34" t="n"/>
      <c r="N27" s="34" t="str">
        <f>IF('施工体制台帳'!D29="","",'施工体制台帳'!D29)</f>
        <v/>
      </c>
    </row>
    <row r="28">
      <c r="A28" s="34" t="n"/>
      <c r="B28" s="34" t="n"/>
      <c r="C28" s="34" t="n"/>
      <c r="D28" s="34" t="n"/>
      <c r="E28" s="34" t="n"/>
      <c r="F28" s="34" t="n"/>
      <c r="G28" s="34" t="n"/>
      <c r="H28" s="34" t="n"/>
      <c r="I28" s="34" t="n"/>
      <c r="J28" s="34" t="n"/>
      <c r="K28" s="34" t="n"/>
      <c r="L28" s="34" t="n"/>
      <c r="M28" s="34" t="n"/>
      <c r="N28" s="34" t="str">
        <f>IF('施工体制台帳'!D30="","",'施工体制台帳'!D30)</f>
        <v/>
      </c>
    </row>
    <row r="29">
      <c r="A29" s="34" t="n"/>
      <c r="B29" s="34" t="n"/>
      <c r="C29" s="34" t="n"/>
      <c r="D29" s="34" t="n"/>
      <c r="E29" s="34" t="n"/>
      <c r="F29" s="34" t="n"/>
      <c r="G29" s="34" t="n"/>
      <c r="H29" s="34" t="n"/>
      <c r="I29" s="34" t="n"/>
      <c r="J29" s="34" t="n"/>
      <c r="K29" s="34" t="n"/>
      <c r="L29" s="34" t="n"/>
      <c r="M29" s="34" t="n"/>
      <c r="N29" s="34" t="str">
        <f>IF('施工体制台帳'!D31="","",'施工体制台帳'!D31)</f>
        <v/>
      </c>
    </row>
    <row r="30">
      <c r="A30" s="34" t="n"/>
      <c r="B30" s="34" t="n"/>
      <c r="C30" s="34" t="n"/>
      <c r="D30" s="34" t="n"/>
      <c r="E30" s="34" t="n"/>
      <c r="F30" s="34" t="n"/>
      <c r="G30" s="34" t="n"/>
      <c r="H30" s="34" t="n"/>
      <c r="I30" s="34" t="n"/>
      <c r="J30" s="34" t="n"/>
      <c r="K30" s="34" t="n"/>
      <c r="L30" s="34" t="n"/>
      <c r="M30" s="34" t="n"/>
      <c r="N30" s="34" t="str">
        <f>IF('施工体制台帳'!D32="","",'施工体制台帳'!D32)</f>
        <v/>
      </c>
    </row>
    <row r="31">
      <c r="A31" s="34" t="n"/>
      <c r="B31" s="34" t="n"/>
      <c r="C31" s="34" t="n"/>
      <c r="D31" s="34" t="n"/>
      <c r="E31" s="34" t="n"/>
      <c r="F31" s="34" t="n"/>
      <c r="G31" s="34" t="n"/>
      <c r="H31" s="34" t="n"/>
      <c r="I31" s="34" t="n"/>
      <c r="J31" s="34" t="n"/>
      <c r="K31" s="34" t="n"/>
      <c r="L31" s="34" t="n"/>
      <c r="M31" s="34" t="n"/>
      <c r="N31" s="34" t="str">
        <f>IF('施工体制台帳'!D33="","",'施工体制台帳'!D33)</f>
        <v/>
      </c>
    </row>
    <row r="32">
      <c r="A32" s="34" t="n"/>
      <c r="B32" s="34" t="n"/>
      <c r="C32" s="34" t="n"/>
      <c r="D32" s="34" t="n"/>
      <c r="E32" s="34" t="n"/>
      <c r="F32" s="34" t="n"/>
      <c r="G32" s="34" t="n"/>
      <c r="H32" s="34" t="n"/>
      <c r="I32" s="34" t="n"/>
      <c r="J32" s="34" t="n"/>
      <c r="K32" s="34" t="n"/>
      <c r="L32" s="34" t="n"/>
      <c r="M32" s="34" t="n"/>
      <c r="N32" s="34" t="str">
        <f>IF('施工体制台帳'!D34="","",'施工体制台帳'!D34)</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2026-10-07T21:27:17Z</dcterms:created>
  <dcterms:modified xmlns:dcterms="http://purl.org/dc/terms/" xmlns:xsi="http://www.w3.org/2001/XMLSchema-instance" xsi:type="dcterms:W3CDTF">2026-10-07T21:27:18Z</dcterms:modified>
</cp:coreProperties>
</file>